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rodgers\Desktop\2025 FTMS Conference\"/>
    </mc:Choice>
  </mc:AlternateContent>
  <xr:revisionPtr revIDLastSave="0" documentId="8_{E56EC64A-A748-48F4-90E0-AB56FD24ACEA}" xr6:coauthVersionLast="47" xr6:coauthVersionMax="47" xr10:uidLastSave="{00000000-0000-0000-0000-000000000000}"/>
  <bookViews>
    <workbookView xWindow="28680" yWindow="-120" windowWidth="29040" windowHeight="15720" activeTab="3" xr2:uid="{00000000-000D-0000-FFFF-FFFF00000000}"/>
  </bookViews>
  <sheets>
    <sheet name="Process" sheetId="8" r:id="rId1"/>
    <sheet name="Expenses" sheetId="5" r:id="rId2"/>
    <sheet name="Income" sheetId="6" r:id="rId3"/>
    <sheet name="Budget Summary" sheetId="1" r:id="rId4"/>
  </sheets>
  <definedNames>
    <definedName name="_xlnm.Print_Area" localSheetId="1">Expenses!$A$1:$D$93</definedName>
    <definedName name="_xlnm.Print_Area" localSheetId="2">Income!$A$1:$B$16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 l="1"/>
  <c r="B31" i="5"/>
  <c r="B47" i="5"/>
  <c r="E29" i="1"/>
  <c r="E34" i="1"/>
  <c r="B8" i="6" l="1"/>
  <c r="E19" i="1" s="1"/>
  <c r="E49" i="1"/>
  <c r="B49" i="1"/>
  <c r="E41" i="1"/>
  <c r="E42" i="1"/>
  <c r="E43" i="1"/>
  <c r="E44" i="1"/>
  <c r="E46" i="1"/>
  <c r="E47" i="1"/>
  <c r="E48" i="1"/>
  <c r="B48" i="1"/>
  <c r="B47" i="1"/>
  <c r="B46" i="1"/>
  <c r="B45" i="1"/>
  <c r="B44" i="1"/>
  <c r="B43" i="1"/>
  <c r="B42" i="1"/>
  <c r="B41" i="1"/>
  <c r="B40" i="1"/>
  <c r="E39" i="1"/>
  <c r="B39" i="1"/>
  <c r="E45" i="1" l="1"/>
  <c r="E40" i="1" l="1"/>
  <c r="E38" i="1" s="1"/>
  <c r="B60" i="5" l="1"/>
  <c r="G39" i="1" l="1"/>
  <c r="J40" i="1" l="1"/>
  <c r="J39" i="1"/>
  <c r="G40" i="1"/>
  <c r="G38" i="1"/>
  <c r="E30" i="1"/>
  <c r="E31" i="1"/>
  <c r="E28" i="1"/>
  <c r="E27" i="1"/>
  <c r="E26" i="1"/>
  <c r="E25" i="1"/>
  <c r="E24" i="1" l="1"/>
  <c r="B15" i="6"/>
  <c r="E18" i="1" s="1"/>
  <c r="E17" i="1" l="1"/>
  <c r="J6" i="1" s="1"/>
  <c r="B16" i="6"/>
  <c r="D92" i="5"/>
  <c r="B92" i="5"/>
  <c r="D74" i="5"/>
  <c r="B45" i="5"/>
  <c r="B24" i="5"/>
  <c r="D60" i="5"/>
  <c r="D45" i="5"/>
  <c r="D24" i="5"/>
  <c r="D93" i="5" l="1"/>
  <c r="B93" i="5"/>
  <c r="E33" i="1"/>
  <c r="E22" i="1" s="1"/>
  <c r="J38" i="1" l="1"/>
  <c r="J7" i="1" l="1"/>
  <c r="J8" i="1" s="1"/>
</calcChain>
</file>

<file path=xl/sharedStrings.xml><?xml version="1.0" encoding="utf-8"?>
<sst xmlns="http://schemas.openxmlformats.org/spreadsheetml/2006/main" count="132" uniqueCount="103">
  <si>
    <t>EVENT NAME</t>
  </si>
  <si>
    <t>TOTAL EXPENSES</t>
  </si>
  <si>
    <t>TOTAL INCOME</t>
  </si>
  <si>
    <t>Registration fees</t>
  </si>
  <si>
    <t>Vendors</t>
  </si>
  <si>
    <t>Room &amp; Hall fees</t>
  </si>
  <si>
    <t>Site Staff</t>
  </si>
  <si>
    <t>Equipment</t>
  </si>
  <si>
    <t>Tables &amp; chairs</t>
  </si>
  <si>
    <t>PUBLICITY &amp; MARKETING</t>
  </si>
  <si>
    <t>PROGRAM</t>
  </si>
  <si>
    <t>MISCELLANEOUS</t>
  </si>
  <si>
    <t>REQUESTOR</t>
  </si>
  <si>
    <t>JUSTIFICATION</t>
  </si>
  <si>
    <t>Decorations</t>
  </si>
  <si>
    <t>A/V</t>
  </si>
  <si>
    <t>Other</t>
  </si>
  <si>
    <t>Food</t>
  </si>
  <si>
    <t>Printing</t>
  </si>
  <si>
    <t>Advertising</t>
  </si>
  <si>
    <t>Postage</t>
  </si>
  <si>
    <t>Parking</t>
  </si>
  <si>
    <t>ANTICIPATED INCOME</t>
  </si>
  <si>
    <t>ANTICIPATED EXPENDITURES</t>
  </si>
  <si>
    <t>Posters</t>
  </si>
  <si>
    <t>Approved:</t>
  </si>
  <si>
    <t>Date</t>
  </si>
  <si>
    <t>Name:</t>
  </si>
  <si>
    <t>Phone:</t>
  </si>
  <si>
    <t>Email:</t>
  </si>
  <si>
    <t>Date:</t>
  </si>
  <si>
    <t>Dates of Event</t>
  </si>
  <si>
    <t>Start</t>
  </si>
  <si>
    <t>End</t>
  </si>
  <si>
    <t>CATERING</t>
  </si>
  <si>
    <t>NET COST</t>
  </si>
  <si>
    <t>Overall Totals</t>
  </si>
  <si>
    <t>Totals</t>
  </si>
  <si>
    <t xml:space="preserve">Total Expenses </t>
  </si>
  <si>
    <t>Actual</t>
  </si>
  <si>
    <t>Estimated</t>
  </si>
  <si>
    <t>EXPENSES:</t>
  </si>
  <si>
    <t>Budget</t>
  </si>
  <si>
    <t>Estimated Number</t>
  </si>
  <si>
    <t>INCOME:</t>
  </si>
  <si>
    <t>ON-SITE</t>
  </si>
  <si>
    <t>Total</t>
  </si>
  <si>
    <t>Notes</t>
  </si>
  <si>
    <t>INSTRUCTIONS:</t>
  </si>
  <si>
    <t>Additional spaces have been provided on each of the supporting tabs for additional items that fall under each category. Please do not add lines on the "Budget Summary" page but include these other items on the line provided.</t>
  </si>
  <si>
    <t>Recurring Event (Y/N)</t>
  </si>
  <si>
    <t>MagLab Sponsor Funds</t>
  </si>
  <si>
    <t>Event Services</t>
  </si>
  <si>
    <t>Online Registration Fee</t>
  </si>
  <si>
    <t>3% Admin Fee on Catering</t>
  </si>
  <si>
    <t>Annual</t>
  </si>
  <si>
    <t>Semi-Annual</t>
  </si>
  <si>
    <t>No</t>
  </si>
  <si>
    <t>Stipends</t>
  </si>
  <si>
    <t>Tables &amp; Chairs</t>
  </si>
  <si>
    <t>Requestor:</t>
  </si>
  <si>
    <t>Transportation</t>
  </si>
  <si>
    <r>
      <t xml:space="preserve">Please begin this workbook by working from left to right through the tabs below. Once the "Expenses" and "Income" tabs are complete, </t>
    </r>
    <r>
      <rPr>
        <sz val="14"/>
        <rFont val="Calibri"/>
        <family val="2"/>
        <scheme val="minor"/>
      </rPr>
      <t>review the Budget Summary page to ensure that totals are correct.</t>
    </r>
  </si>
  <si>
    <t>On the "Expenses" tab, there is a column called "Actuals" that is provided for you to reconcile your expenditures to your budgeted amounts should you so choose. This is not required at this time.</t>
  </si>
  <si>
    <r>
      <t xml:space="preserve">Please provide a </t>
    </r>
    <r>
      <rPr>
        <i/>
        <u/>
        <sz val="14"/>
        <color theme="1"/>
        <rFont val="Calibri"/>
        <family val="2"/>
        <scheme val="minor"/>
      </rPr>
      <t>very detailed and robust</t>
    </r>
    <r>
      <rPr>
        <sz val="14"/>
        <color theme="1"/>
        <rFont val="Calibri"/>
        <family val="2"/>
        <scheme val="minor"/>
      </rPr>
      <t xml:space="preserve"> justification at the top of the budget summary tab. For examples, please see the annual report. This justification is very important to the controllers office, and it provides the MagLab with a golden opportunity to show off what the MagLab is doing.</t>
    </r>
  </si>
  <si>
    <t>MagLab Budget Office:</t>
  </si>
  <si>
    <t>Graphics</t>
  </si>
  <si>
    <t>Staff &amp; Gratuity</t>
  </si>
  <si>
    <t>Notes/Budget Number</t>
  </si>
  <si>
    <t xml:space="preserve">Biannual </t>
  </si>
  <si>
    <t>BUDGET LINES</t>
  </si>
  <si>
    <t>Once this workbook is included, send to Budget Management Team along with all hard documentary evidence of your figures. This should include hard quotes from any sources that can be obtained. BMT will review, approve, and return a copy for digital electronic signature. Once a copy of the form is approved by the Controller's Office, it will be returned to the department and contracts may be signed at that time.</t>
  </si>
  <si>
    <t>No adjusments are necessary on the "Budget Summary" page that are not filled in grey. All other spots will autopopulate from the "Expenses" or "Income" tabs.</t>
  </si>
  <si>
    <r>
      <t>On each of the "Expenses" and "Income" tabs, please incl</t>
    </r>
    <r>
      <rPr>
        <sz val="14"/>
        <rFont val="Calibri"/>
        <family val="2"/>
        <scheme val="minor"/>
      </rPr>
      <t>ude details in the "Notes" section when figures require explanations</t>
    </r>
    <r>
      <rPr>
        <sz val="14"/>
        <color theme="1"/>
        <rFont val="Calibri"/>
        <family val="2"/>
        <scheme val="minor"/>
      </rPr>
      <t xml:space="preserve">. Examples include the following: Registration fees should be broken down per person, Meals per person etc. If Auxiliary or University Center fee's are incurred, be sure to separate on the "Expenses" tab. </t>
    </r>
    <r>
      <rPr>
        <b/>
        <i/>
        <u/>
        <sz val="14"/>
        <color theme="1"/>
        <rFont val="Calibri"/>
        <family val="2"/>
        <scheme val="minor"/>
      </rPr>
      <t>DO NOT ADD LINES ON THESE TABS.</t>
    </r>
    <r>
      <rPr>
        <sz val="14"/>
        <color theme="1"/>
        <rFont val="Calibri"/>
        <family val="2"/>
        <scheme val="minor"/>
      </rPr>
      <t xml:space="preserve"> However, feel free to rename the existing rows as you see fit. </t>
    </r>
  </si>
  <si>
    <t>3% Auxiliary Fee</t>
  </si>
  <si>
    <t>Speaker Travel/Expenses</t>
  </si>
  <si>
    <t>Fiscal Services</t>
  </si>
  <si>
    <t>Excursion</t>
  </si>
  <si>
    <t>Supplies</t>
  </si>
  <si>
    <t>Shuttle</t>
  </si>
  <si>
    <t xml:space="preserve"> </t>
  </si>
  <si>
    <t>Hotel Rooms</t>
  </si>
  <si>
    <t>Hotel Catering</t>
  </si>
  <si>
    <t>Full Registration Fee</t>
  </si>
  <si>
    <t>Kim Mozolic</t>
  </si>
  <si>
    <t>850-645-6617</t>
  </si>
  <si>
    <t>mozolic@magnet.fsu.edu</t>
  </si>
  <si>
    <t>The FT MS Conference is held every two years and is the premier conference of its kind in the field of Fourier Transform Mass Spectrometry and its applications. Presentations range from instrumentation to technique development in the biological/biomedical sciences ranging from pharmaceutical metabolism to proteomics, environmental analysis and petroleomics, with special emphasis on new developments. As in the past, partial support for several contributed posters for graduate students and postdocs will be offered.</t>
  </si>
  <si>
    <t>Av</t>
  </si>
  <si>
    <t>4 x $4767.20</t>
  </si>
  <si>
    <t>Included in Room and Hall Fees</t>
  </si>
  <si>
    <t>Student rooms 16 x 4 nights @ $152 ($9728 plus tax ($48.88) $3128.32)</t>
  </si>
  <si>
    <t>Opening and Closing Keynotes</t>
  </si>
  <si>
    <t>ExxonMobil</t>
  </si>
  <si>
    <t>Bruker and Thermo</t>
  </si>
  <si>
    <t>Chem + NHMFL + ?</t>
  </si>
  <si>
    <t>Current Vendor Commitments</t>
  </si>
  <si>
    <t>Other external sources? (NSF, State)</t>
  </si>
  <si>
    <t>RF (227900-599-F07828)</t>
  </si>
  <si>
    <t>ICR Core + (227000-544-045163)</t>
  </si>
  <si>
    <t>59 @$650</t>
  </si>
  <si>
    <t>Full buffet for all meals ($21465.50) + Coffee breaks (5 @ $1400 each added to F&amp;B estimate for meals) + Mixers (3 @ $4500)</t>
  </si>
  <si>
    <t>NA FTMS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</si>
</sst>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x14ac:knownFonts="1">
    <font>
      <sz val="11"/>
      <color theme="1"/>
      <name val="Calibri"/>
      <family val="2"/>
      <scheme val="minor"/>
    </font>
    <font>
      <sz val="12"/>
      <color theme="1"/>
      <name val="Calibri"/>
      <family val="2"/>
      <scheme val="minor"/>
    </font>
    <font>
      <b/>
      <sz val="11"/>
      <color theme="1"/>
      <name val="Calibri"/>
      <family val="2"/>
      <scheme val="minor"/>
    </font>
    <font>
      <b/>
      <sz val="20"/>
      <color theme="1"/>
      <name val="Calibri"/>
      <family val="2"/>
      <scheme val="minor"/>
    </font>
    <font>
      <b/>
      <u/>
      <sz val="12"/>
      <color theme="1"/>
      <name val="Calibri"/>
      <family val="2"/>
      <scheme val="minor"/>
    </font>
    <font>
      <b/>
      <u/>
      <sz val="14"/>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2"/>
      <color theme="1"/>
      <name val="Calibri"/>
      <family val="2"/>
      <scheme val="minor"/>
    </font>
    <font>
      <b/>
      <sz val="10"/>
      <name val="Arial"/>
      <family val="2"/>
    </font>
    <font>
      <b/>
      <sz val="12"/>
      <name val="Arial"/>
      <family val="2"/>
    </font>
    <font>
      <sz val="10"/>
      <name val="Arial"/>
      <family val="2"/>
    </font>
    <font>
      <b/>
      <i/>
      <sz val="10"/>
      <name val="Arial"/>
      <family val="2"/>
    </font>
    <font>
      <sz val="11"/>
      <color rgb="FFFF0000"/>
      <name val="Calibri"/>
      <family val="2"/>
      <scheme val="minor"/>
    </font>
    <font>
      <sz val="14"/>
      <color theme="1"/>
      <name val="Calibri"/>
      <family val="2"/>
      <scheme val="minor"/>
    </font>
    <font>
      <i/>
      <u/>
      <sz val="14"/>
      <color theme="1"/>
      <name val="Calibri"/>
      <family val="2"/>
      <scheme val="minor"/>
    </font>
    <font>
      <sz val="12"/>
      <name val="Arial"/>
      <family val="2"/>
    </font>
    <font>
      <sz val="12"/>
      <name val="Calibri"/>
      <family val="2"/>
      <scheme val="minor"/>
    </font>
    <font>
      <u/>
      <sz val="11"/>
      <color theme="10"/>
      <name val="Calibri"/>
      <family val="2"/>
      <scheme val="minor"/>
    </font>
    <font>
      <sz val="14"/>
      <name val="Calibri"/>
      <family val="2"/>
      <scheme val="minor"/>
    </font>
    <font>
      <sz val="8"/>
      <color theme="1"/>
      <name val="Calibri"/>
      <family val="2"/>
      <scheme val="minor"/>
    </font>
    <font>
      <b/>
      <i/>
      <u/>
      <sz val="14"/>
      <color theme="1"/>
      <name val="Calibri"/>
      <family val="2"/>
      <scheme val="minor"/>
    </font>
    <font>
      <sz val="11"/>
      <name val="Calibri"/>
      <family val="2"/>
      <scheme val="minor"/>
    </font>
    <font>
      <b/>
      <sz val="12"/>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4" tint="0.39997558519241921"/>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theme="9" tint="0.59999389629810485"/>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43" fontId="8" fillId="0" borderId="0" applyFont="0" applyFill="0" applyBorder="0" applyAlignment="0" applyProtection="0"/>
    <xf numFmtId="0" fontId="9" fillId="0" borderId="0"/>
    <xf numFmtId="0" fontId="19" fillId="0" borderId="0" applyNumberFormat="0" applyFill="0" applyBorder="0" applyAlignment="0" applyProtection="0"/>
  </cellStyleXfs>
  <cellXfs count="151">
    <xf numFmtId="0" fontId="0" fillId="0" borderId="0" xfId="0"/>
    <xf numFmtId="0" fontId="2" fillId="0" borderId="0" xfId="0" applyFont="1"/>
    <xf numFmtId="0" fontId="3" fillId="0" borderId="0" xfId="0" applyFont="1"/>
    <xf numFmtId="0" fontId="2" fillId="2" borderId="0" xfId="0" applyFont="1" applyFill="1"/>
    <xf numFmtId="0" fontId="2" fillId="0" borderId="0" xfId="0" applyFont="1" applyFill="1"/>
    <xf numFmtId="0" fontId="0" fillId="0" borderId="0" xfId="0" applyFill="1"/>
    <xf numFmtId="44" fontId="0" fillId="0" borderId="0" xfId="0" applyNumberFormat="1"/>
    <xf numFmtId="0" fontId="4" fillId="3" borderId="0" xfId="0" applyFont="1" applyFill="1"/>
    <xf numFmtId="0" fontId="5" fillId="3" borderId="0" xfId="0" applyFont="1" applyFill="1"/>
    <xf numFmtId="0" fontId="5" fillId="0" borderId="0" xfId="0" applyFont="1"/>
    <xf numFmtId="0" fontId="7" fillId="2" borderId="0" xfId="0" applyFont="1" applyFill="1"/>
    <xf numFmtId="0" fontId="0" fillId="0" borderId="0" xfId="0" applyAlignment="1">
      <alignment horizontal="left"/>
    </xf>
    <xf numFmtId="0" fontId="0" fillId="0" borderId="1" xfId="0" applyBorder="1"/>
    <xf numFmtId="0" fontId="2" fillId="0" borderId="1" xfId="0" applyFont="1" applyBorder="1"/>
    <xf numFmtId="0" fontId="0" fillId="0" borderId="0" xfId="0" applyBorder="1"/>
    <xf numFmtId="44" fontId="0" fillId="0" borderId="2" xfId="0" applyNumberFormat="1" applyBorder="1"/>
    <xf numFmtId="44" fontId="0" fillId="0" borderId="1" xfId="0" applyNumberFormat="1" applyFill="1" applyBorder="1"/>
    <xf numFmtId="44" fontId="0" fillId="0" borderId="1" xfId="0" applyNumberFormat="1" applyBorder="1"/>
    <xf numFmtId="44" fontId="0" fillId="0" borderId="0" xfId="0" applyNumberFormat="1" applyBorder="1"/>
    <xf numFmtId="0" fontId="4" fillId="2" borderId="0" xfId="0" applyFont="1" applyFill="1"/>
    <xf numFmtId="0" fontId="0" fillId="0" borderId="0" xfId="0" applyBorder="1" applyAlignment="1"/>
    <xf numFmtId="0" fontId="4" fillId="0" borderId="0" xfId="0" applyFont="1"/>
    <xf numFmtId="0" fontId="6" fillId="0" borderId="0" xfId="0" applyFont="1"/>
    <xf numFmtId="0" fontId="0" fillId="0" borderId="0" xfId="0" applyAlignment="1">
      <alignment horizontal="right"/>
    </xf>
    <xf numFmtId="22" fontId="0" fillId="0" borderId="1" xfId="0" applyNumberFormat="1" applyBorder="1"/>
    <xf numFmtId="0" fontId="6" fillId="0" borderId="0" xfId="0" applyFont="1" applyAlignment="1">
      <alignment horizontal="right"/>
    </xf>
    <xf numFmtId="44" fontId="2" fillId="2" borderId="0" xfId="0" applyNumberFormat="1" applyFont="1" applyFill="1"/>
    <xf numFmtId="0" fontId="4" fillId="4" borderId="0" xfId="0" applyFont="1" applyFill="1"/>
    <xf numFmtId="0" fontId="9" fillId="0" borderId="0" xfId="2"/>
    <xf numFmtId="0" fontId="9" fillId="0" borderId="0" xfId="2" applyBorder="1"/>
    <xf numFmtId="0" fontId="9" fillId="0" borderId="10" xfId="2" applyBorder="1"/>
    <xf numFmtId="0" fontId="9" fillId="5" borderId="11" xfId="2" applyFill="1" applyBorder="1"/>
    <xf numFmtId="0" fontId="9" fillId="5" borderId="10" xfId="2" applyFill="1" applyBorder="1"/>
    <xf numFmtId="0" fontId="10" fillId="0" borderId="12" xfId="2" applyFont="1" applyBorder="1" applyAlignment="1">
      <alignment horizontal="right"/>
    </xf>
    <xf numFmtId="0" fontId="9" fillId="0" borderId="13" xfId="2" applyBorder="1"/>
    <xf numFmtId="0" fontId="9" fillId="6" borderId="10" xfId="2" applyFill="1" applyBorder="1"/>
    <xf numFmtId="0" fontId="10" fillId="6" borderId="10" xfId="2" applyFont="1" applyFill="1" applyBorder="1"/>
    <xf numFmtId="0" fontId="9" fillId="0" borderId="0" xfId="2" applyFont="1" applyFill="1"/>
    <xf numFmtId="0" fontId="9" fillId="0" borderId="13" xfId="2" applyFont="1" applyFill="1" applyBorder="1"/>
    <xf numFmtId="0" fontId="9" fillId="0" borderId="10" xfId="2" applyFont="1" applyFill="1" applyBorder="1"/>
    <xf numFmtId="0" fontId="9" fillId="7" borderId="10" xfId="2" applyFill="1" applyBorder="1"/>
    <xf numFmtId="0" fontId="10" fillId="8" borderId="10" xfId="2" applyFont="1" applyFill="1" applyBorder="1"/>
    <xf numFmtId="0" fontId="10" fillId="0" borderId="10" xfId="2" applyFont="1" applyBorder="1" applyAlignment="1">
      <alignment horizontal="center"/>
    </xf>
    <xf numFmtId="0" fontId="9" fillId="9" borderId="10" xfId="2" applyFill="1" applyBorder="1"/>
    <xf numFmtId="0" fontId="11" fillId="9" borderId="10" xfId="2" applyFont="1" applyFill="1" applyBorder="1"/>
    <xf numFmtId="0" fontId="9" fillId="0" borderId="0" xfId="2" applyFill="1" applyBorder="1"/>
    <xf numFmtId="0" fontId="10" fillId="0" borderId="0" xfId="2" applyFont="1" applyFill="1" applyBorder="1"/>
    <xf numFmtId="0" fontId="10" fillId="0" borderId="0" xfId="2" applyFont="1" applyFill="1" applyBorder="1" applyAlignment="1">
      <alignment horizontal="right"/>
    </xf>
    <xf numFmtId="0" fontId="10" fillId="0" borderId="10" xfId="2" applyFont="1" applyFill="1" applyBorder="1"/>
    <xf numFmtId="0" fontId="10" fillId="0" borderId="10" xfId="2" applyFont="1" applyBorder="1" applyAlignment="1">
      <alignment horizontal="right"/>
    </xf>
    <xf numFmtId="0" fontId="9" fillId="0" borderId="10" xfId="2" applyFill="1" applyBorder="1"/>
    <xf numFmtId="0" fontId="9" fillId="0" borderId="11" xfId="2" applyFill="1" applyBorder="1"/>
    <xf numFmtId="0" fontId="10" fillId="0" borderId="10" xfId="2" applyFont="1" applyBorder="1"/>
    <xf numFmtId="0" fontId="12" fillId="0" borderId="10" xfId="2" applyFont="1" applyFill="1" applyBorder="1"/>
    <xf numFmtId="0" fontId="6" fillId="5" borderId="10" xfId="2" applyFont="1" applyFill="1" applyBorder="1" applyAlignment="1">
      <alignment horizontal="right"/>
    </xf>
    <xf numFmtId="0" fontId="13" fillId="0" borderId="10" xfId="2" applyFont="1" applyFill="1" applyBorder="1"/>
    <xf numFmtId="0" fontId="9" fillId="0" borderId="13" xfId="2" applyFill="1" applyBorder="1"/>
    <xf numFmtId="0" fontId="10" fillId="0" borderId="12" xfId="2" applyFont="1" applyFill="1" applyBorder="1" applyAlignment="1">
      <alignment horizontal="right"/>
    </xf>
    <xf numFmtId="0" fontId="9" fillId="0" borderId="12" xfId="2" applyBorder="1"/>
    <xf numFmtId="0" fontId="6" fillId="5" borderId="13" xfId="2" applyFont="1" applyFill="1" applyBorder="1" applyAlignment="1">
      <alignment horizontal="right"/>
    </xf>
    <xf numFmtId="0" fontId="10" fillId="10" borderId="10" xfId="2" applyFont="1" applyFill="1" applyBorder="1"/>
    <xf numFmtId="0" fontId="9" fillId="10" borderId="10" xfId="2" applyFill="1" applyBorder="1"/>
    <xf numFmtId="0" fontId="10" fillId="10" borderId="10" xfId="2" applyFont="1" applyFill="1" applyBorder="1" applyAlignment="1">
      <alignment horizontal="right"/>
    </xf>
    <xf numFmtId="43" fontId="9" fillId="0" borderId="13" xfId="1" applyFont="1" applyBorder="1"/>
    <xf numFmtId="43" fontId="10" fillId="0" borderId="10" xfId="1" applyFont="1" applyFill="1" applyBorder="1"/>
    <xf numFmtId="43" fontId="10" fillId="10" borderId="10" xfId="1" applyFont="1" applyFill="1" applyBorder="1"/>
    <xf numFmtId="0" fontId="14" fillId="0" borderId="0" xfId="0" applyFont="1"/>
    <xf numFmtId="43" fontId="9" fillId="0" borderId="13" xfId="1" applyFont="1" applyFill="1" applyBorder="1"/>
    <xf numFmtId="43" fontId="9" fillId="11" borderId="10" xfId="2" applyNumberFormat="1" applyFill="1" applyBorder="1"/>
    <xf numFmtId="0" fontId="10" fillId="11" borderId="10" xfId="2" applyFont="1" applyFill="1" applyBorder="1" applyAlignment="1">
      <alignment horizontal="right"/>
    </xf>
    <xf numFmtId="0" fontId="7" fillId="0" borderId="0" xfId="0" applyFont="1" applyAlignment="1">
      <alignment horizontal="center" vertical="center"/>
    </xf>
    <xf numFmtId="0" fontId="7" fillId="0" borderId="0" xfId="0" applyFont="1"/>
    <xf numFmtId="0" fontId="15" fillId="0" borderId="0" xfId="0" applyFont="1" applyAlignment="1">
      <alignment horizontal="left"/>
    </xf>
    <xf numFmtId="0" fontId="9" fillId="0" borderId="3" xfId="2" applyBorder="1"/>
    <xf numFmtId="0" fontId="10" fillId="0" borderId="12" xfId="2" applyFont="1" applyBorder="1"/>
    <xf numFmtId="0" fontId="9" fillId="5" borderId="6" xfId="2" applyFill="1" applyBorder="1"/>
    <xf numFmtId="0" fontId="9" fillId="0" borderId="10" xfId="2" applyFont="1" applyBorder="1" applyAlignment="1">
      <alignment horizontal="left" vertical="center"/>
    </xf>
    <xf numFmtId="0" fontId="9" fillId="0" borderId="13" xfId="2" applyFont="1" applyBorder="1" applyAlignment="1">
      <alignment horizontal="left" vertical="center"/>
    </xf>
    <xf numFmtId="43" fontId="17" fillId="0" borderId="10" xfId="1" applyFont="1" applyFill="1" applyBorder="1" applyAlignment="1">
      <alignment horizontal="left" vertical="center"/>
    </xf>
    <xf numFmtId="0" fontId="6" fillId="10" borderId="11" xfId="2" applyFont="1" applyFill="1" applyBorder="1" applyAlignment="1">
      <alignment horizontal="left" vertical="center"/>
    </xf>
    <xf numFmtId="43" fontId="6" fillId="10" borderId="11" xfId="1" applyFont="1" applyFill="1" applyBorder="1" applyAlignment="1">
      <alignment horizontal="left" vertical="center"/>
    </xf>
    <xf numFmtId="0" fontId="11" fillId="0" borderId="10" xfId="2" applyFont="1" applyBorder="1" applyAlignment="1">
      <alignment horizontal="left" vertical="center"/>
    </xf>
    <xf numFmtId="43" fontId="11" fillId="0" borderId="10" xfId="1" applyFont="1" applyFill="1" applyBorder="1" applyAlignment="1">
      <alignment horizontal="left" vertical="center"/>
    </xf>
    <xf numFmtId="0" fontId="18" fillId="0" borderId="10" xfId="2" applyFont="1" applyBorder="1" applyAlignment="1">
      <alignment horizontal="left" vertical="center"/>
    </xf>
    <xf numFmtId="43" fontId="18" fillId="0" borderId="10" xfId="1" applyFont="1" applyFill="1" applyBorder="1" applyAlignment="1">
      <alignment horizontal="left" vertical="center"/>
    </xf>
    <xf numFmtId="43" fontId="9" fillId="0" borderId="10" xfId="1" applyFont="1" applyFill="1" applyBorder="1"/>
    <xf numFmtId="43" fontId="10" fillId="0" borderId="10" xfId="1" applyFont="1" applyBorder="1"/>
    <xf numFmtId="43" fontId="9" fillId="0" borderId="11" xfId="1" applyFont="1" applyFill="1" applyBorder="1"/>
    <xf numFmtId="43" fontId="9" fillId="5" borderId="11" xfId="1" applyFont="1" applyFill="1" applyBorder="1"/>
    <xf numFmtId="43" fontId="9" fillId="0" borderId="10" xfId="1" applyFont="1" applyBorder="1"/>
    <xf numFmtId="43" fontId="9" fillId="5" borderId="14" xfId="1" applyFont="1" applyFill="1" applyBorder="1"/>
    <xf numFmtId="0" fontId="10" fillId="0" borderId="10" xfId="2" applyFont="1" applyBorder="1" applyAlignment="1">
      <alignment horizontal="left" vertical="center"/>
    </xf>
    <xf numFmtId="0" fontId="10" fillId="0" borderId="10" xfId="2" applyFont="1" applyBorder="1" applyAlignment="1">
      <alignment horizontal="center" vertical="center"/>
    </xf>
    <xf numFmtId="0" fontId="10" fillId="3" borderId="10" xfId="2" applyFont="1" applyFill="1" applyBorder="1" applyAlignment="1">
      <alignment horizontal="right"/>
    </xf>
    <xf numFmtId="43" fontId="9" fillId="3" borderId="10" xfId="1" applyFont="1" applyFill="1" applyBorder="1"/>
    <xf numFmtId="0" fontId="9" fillId="3" borderId="10" xfId="2" applyFill="1" applyBorder="1"/>
    <xf numFmtId="0" fontId="9" fillId="3" borderId="8" xfId="2" applyFill="1" applyBorder="1"/>
    <xf numFmtId="0" fontId="2" fillId="0" borderId="0" xfId="0" applyFont="1" applyBorder="1"/>
    <xf numFmtId="0" fontId="15" fillId="0" borderId="0" xfId="0" applyFont="1" applyAlignment="1">
      <alignment horizontal="left" vertical="top" wrapText="1"/>
    </xf>
    <xf numFmtId="0" fontId="15" fillId="0" borderId="0" xfId="0" applyFont="1" applyAlignment="1">
      <alignment horizontal="left" vertical="top"/>
    </xf>
    <xf numFmtId="0" fontId="20" fillId="0" borderId="0" xfId="0" applyFont="1" applyAlignment="1">
      <alignment horizontal="left" vertical="top" wrapText="1"/>
    </xf>
    <xf numFmtId="0" fontId="2" fillId="0" borderId="0" xfId="0" applyFont="1" applyAlignment="1">
      <alignment wrapText="1"/>
    </xf>
    <xf numFmtId="44" fontId="0" fillId="0" borderId="2" xfId="0" applyNumberFormat="1" applyFont="1" applyBorder="1"/>
    <xf numFmtId="0" fontId="21" fillId="0" borderId="1" xfId="0" applyFont="1" applyBorder="1"/>
    <xf numFmtId="44" fontId="6" fillId="4" borderId="1" xfId="0" applyNumberFormat="1" applyFont="1" applyFill="1" applyBorder="1"/>
    <xf numFmtId="44" fontId="6" fillId="3" borderId="1" xfId="0" applyNumberFormat="1" applyFont="1" applyFill="1" applyBorder="1"/>
    <xf numFmtId="44" fontId="6" fillId="2" borderId="2" xfId="0" applyNumberFormat="1" applyFont="1" applyFill="1" applyBorder="1"/>
    <xf numFmtId="44" fontId="7" fillId="3" borderId="1" xfId="0" applyNumberFormat="1" applyFont="1" applyFill="1" applyBorder="1"/>
    <xf numFmtId="44" fontId="7" fillId="2" borderId="1" xfId="0" applyNumberFormat="1" applyFont="1" applyFill="1" applyBorder="1"/>
    <xf numFmtId="0" fontId="19" fillId="0" borderId="0" xfId="3" applyBorder="1" applyAlignment="1">
      <alignment horizontal="left"/>
    </xf>
    <xf numFmtId="0" fontId="0" fillId="0" borderId="0" xfId="0" applyBorder="1" applyAlignment="1">
      <alignment horizontal="left"/>
    </xf>
    <xf numFmtId="0" fontId="15" fillId="0" borderId="0" xfId="0" applyFont="1" applyAlignment="1">
      <alignment horizontal="left" wrapText="1"/>
    </xf>
    <xf numFmtId="0" fontId="0" fillId="10" borderId="2" xfId="0" applyFill="1" applyBorder="1"/>
    <xf numFmtId="0" fontId="1" fillId="0" borderId="10" xfId="2" applyFont="1" applyBorder="1"/>
    <xf numFmtId="43" fontId="1" fillId="0" borderId="10" xfId="1" applyFont="1" applyBorder="1"/>
    <xf numFmtId="43" fontId="1" fillId="0" borderId="13" xfId="1" applyFont="1" applyFill="1" applyBorder="1"/>
    <xf numFmtId="0" fontId="1" fillId="0" borderId="3" xfId="2" applyFont="1" applyFill="1" applyBorder="1"/>
    <xf numFmtId="0" fontId="1" fillId="0" borderId="13" xfId="2" applyFont="1" applyFill="1" applyBorder="1"/>
    <xf numFmtId="0" fontId="1" fillId="0" borderId="10" xfId="2" applyFont="1" applyFill="1" applyBorder="1"/>
    <xf numFmtId="43" fontId="1" fillId="0" borderId="10" xfId="1" applyFont="1" applyFill="1" applyBorder="1"/>
    <xf numFmtId="0" fontId="1" fillId="0" borderId="0" xfId="2" applyFont="1" applyFill="1" applyBorder="1"/>
    <xf numFmtId="0" fontId="1" fillId="0" borderId="12" xfId="2" applyFont="1" applyBorder="1"/>
    <xf numFmtId="0" fontId="1" fillId="0" borderId="13" xfId="2" applyFont="1" applyBorder="1" applyAlignment="1">
      <alignment horizontal="left" vertical="center"/>
    </xf>
    <xf numFmtId="0" fontId="1" fillId="0" borderId="10" xfId="2" applyFont="1" applyBorder="1" applyAlignment="1">
      <alignment horizontal="left" vertical="center"/>
    </xf>
    <xf numFmtId="43" fontId="1" fillId="0" borderId="13" xfId="1" applyFont="1" applyBorder="1"/>
    <xf numFmtId="164" fontId="9" fillId="0" borderId="13" xfId="1" applyNumberFormat="1" applyFont="1" applyBorder="1" applyAlignment="1">
      <alignment horizontal="right" vertical="center"/>
    </xf>
    <xf numFmtId="164" fontId="1" fillId="0" borderId="13" xfId="1" applyNumberFormat="1" applyFont="1" applyBorder="1" applyAlignment="1">
      <alignment horizontal="right" vertical="center"/>
    </xf>
    <xf numFmtId="164" fontId="18" fillId="0" borderId="10" xfId="1" applyNumberFormat="1" applyFont="1" applyFill="1" applyBorder="1" applyAlignment="1">
      <alignment horizontal="right" vertical="center"/>
    </xf>
    <xf numFmtId="164" fontId="6" fillId="10" borderId="11" xfId="1" applyNumberFormat="1" applyFont="1" applyFill="1" applyBorder="1" applyAlignment="1">
      <alignment horizontal="right" vertical="center"/>
    </xf>
    <xf numFmtId="164" fontId="17" fillId="0" borderId="10" xfId="1" applyNumberFormat="1" applyFont="1" applyFill="1" applyBorder="1" applyAlignment="1">
      <alignment horizontal="right" vertical="center"/>
    </xf>
    <xf numFmtId="164" fontId="11" fillId="0" borderId="10" xfId="1" applyNumberFormat="1" applyFont="1" applyFill="1" applyBorder="1" applyAlignment="1">
      <alignment horizontal="right" vertical="center"/>
    </xf>
    <xf numFmtId="164" fontId="6" fillId="11" borderId="10" xfId="2" applyNumberFormat="1" applyFont="1" applyFill="1" applyBorder="1" applyAlignment="1">
      <alignment horizontal="right"/>
    </xf>
    <xf numFmtId="43" fontId="1" fillId="0" borderId="13" xfId="1" applyFont="1" applyFill="1" applyBorder="1" applyAlignment="1">
      <alignment horizontal="left" vertical="center"/>
    </xf>
    <xf numFmtId="0" fontId="0" fillId="10" borderId="1" xfId="0" applyFill="1" applyBorder="1" applyAlignment="1">
      <alignment horizontal="left"/>
    </xf>
    <xf numFmtId="14" fontId="0" fillId="10" borderId="1" xfId="0" applyNumberFormat="1" applyFill="1" applyBorder="1" applyAlignment="1">
      <alignment horizontal="left"/>
    </xf>
    <xf numFmtId="14" fontId="0" fillId="10" borderId="2" xfId="0" applyNumberFormat="1" applyFill="1" applyBorder="1" applyAlignment="1">
      <alignment horizontal="left"/>
    </xf>
    <xf numFmtId="0" fontId="0" fillId="10" borderId="2" xfId="0" applyFill="1" applyBorder="1" applyAlignment="1">
      <alignment horizontal="left"/>
    </xf>
    <xf numFmtId="0" fontId="0" fillId="10" borderId="1" xfId="0" applyFill="1" applyBorder="1" applyAlignment="1">
      <alignment horizontal="center"/>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0"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1" xfId="0" applyFill="1" applyBorder="1" applyAlignment="1">
      <alignment horizontal="left" vertical="top" wrapText="1"/>
    </xf>
    <xf numFmtId="0" fontId="0" fillId="10" borderId="9" xfId="0" applyFill="1" applyBorder="1" applyAlignment="1">
      <alignment horizontal="left" vertical="top" wrapText="1"/>
    </xf>
    <xf numFmtId="0" fontId="19" fillId="10" borderId="2" xfId="3" applyFill="1" applyBorder="1" applyAlignment="1">
      <alignment horizontal="left"/>
    </xf>
    <xf numFmtId="0" fontId="23" fillId="10" borderId="2" xfId="0" applyFont="1" applyFill="1" applyBorder="1" applyAlignment="1">
      <alignment horizontal="left"/>
    </xf>
    <xf numFmtId="0" fontId="0" fillId="10" borderId="2" xfId="0" applyFill="1" applyBorder="1" applyAlignment="1">
      <alignment horizontal="center"/>
    </xf>
    <xf numFmtId="164" fontId="24" fillId="10" borderId="10" xfId="1" applyNumberFormat="1" applyFont="1" applyFill="1" applyBorder="1" applyAlignment="1">
      <alignment horizontal="right"/>
    </xf>
  </cellXfs>
  <cellStyles count="4">
    <cellStyle name="Comma" xfId="1" builtinId="3"/>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4</xdr:col>
      <xdr:colOff>1695450</xdr:colOff>
      <xdr:row>3</xdr:row>
      <xdr:rowOff>847725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180974"/>
          <a:ext cx="4029075" cy="1343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mozolic@magnet.f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25"/>
  <sheetViews>
    <sheetView workbookViewId="0">
      <selection activeCell="I8" sqref="I8"/>
    </sheetView>
  </sheetViews>
  <sheetFormatPr defaultColWidth="8.85546875" defaultRowHeight="15" x14ac:dyDescent="0.25"/>
  <cols>
    <col min="1" max="1" width="3.85546875" style="1" customWidth="1"/>
    <col min="2" max="2" width="109.42578125" customWidth="1"/>
  </cols>
  <sheetData>
    <row r="3" spans="1:11" ht="18.75" x14ac:dyDescent="0.3">
      <c r="B3" s="9" t="s">
        <v>48</v>
      </c>
    </row>
    <row r="4" spans="1:11" ht="8.25" customHeight="1" x14ac:dyDescent="0.25"/>
    <row r="6" spans="1:11" ht="56.25" x14ac:dyDescent="0.25">
      <c r="A6" s="70">
        <v>1</v>
      </c>
      <c r="B6" s="98" t="s">
        <v>62</v>
      </c>
      <c r="K6" s="66"/>
    </row>
    <row r="7" spans="1:11" ht="18.75" x14ac:dyDescent="0.3">
      <c r="A7" s="71"/>
      <c r="B7" s="98"/>
    </row>
    <row r="8" spans="1:11" ht="93.75" x14ac:dyDescent="0.25">
      <c r="A8" s="70">
        <v>2</v>
      </c>
      <c r="B8" s="98" t="s">
        <v>73</v>
      </c>
    </row>
    <row r="9" spans="1:11" ht="18.75" x14ac:dyDescent="0.3">
      <c r="A9" s="71"/>
      <c r="B9" s="99"/>
    </row>
    <row r="10" spans="1:11" ht="75" x14ac:dyDescent="0.25">
      <c r="A10" s="70">
        <v>3</v>
      </c>
      <c r="B10" s="98" t="s">
        <v>64</v>
      </c>
    </row>
    <row r="11" spans="1:11" ht="18.75" x14ac:dyDescent="0.25">
      <c r="A11" s="70"/>
      <c r="B11" s="99"/>
    </row>
    <row r="12" spans="1:11" ht="56.25" x14ac:dyDescent="0.25">
      <c r="A12" s="70">
        <v>4</v>
      </c>
      <c r="B12" s="98" t="s">
        <v>49</v>
      </c>
      <c r="K12" s="66"/>
    </row>
    <row r="13" spans="1:11" ht="18.75" x14ac:dyDescent="0.25">
      <c r="A13" s="70"/>
      <c r="B13" s="99"/>
    </row>
    <row r="14" spans="1:11" ht="56.25" x14ac:dyDescent="0.25">
      <c r="A14" s="70">
        <v>5</v>
      </c>
      <c r="B14" s="100" t="s">
        <v>63</v>
      </c>
    </row>
    <row r="15" spans="1:11" ht="18.75" x14ac:dyDescent="0.3">
      <c r="A15" s="70"/>
      <c r="B15" s="72"/>
    </row>
    <row r="16" spans="1:11" ht="37.5" x14ac:dyDescent="0.3">
      <c r="A16" s="70">
        <v>6</v>
      </c>
      <c r="B16" s="111" t="s">
        <v>72</v>
      </c>
    </row>
    <row r="17" spans="1:2" ht="18.75" x14ac:dyDescent="0.3">
      <c r="A17" s="70"/>
      <c r="B17" s="72"/>
    </row>
    <row r="18" spans="1:2" ht="93.75" x14ac:dyDescent="0.3">
      <c r="A18" s="70">
        <v>7</v>
      </c>
      <c r="B18" s="111" t="s">
        <v>71</v>
      </c>
    </row>
    <row r="19" spans="1:2" ht="18.75" x14ac:dyDescent="0.3">
      <c r="A19" s="70"/>
      <c r="B19" s="72"/>
    </row>
    <row r="20" spans="1:2" ht="18.75" x14ac:dyDescent="0.3">
      <c r="A20" s="70"/>
      <c r="B20" s="72"/>
    </row>
    <row r="21" spans="1:2" ht="18.75" x14ac:dyDescent="0.3">
      <c r="A21" s="70"/>
      <c r="B21" s="72"/>
    </row>
    <row r="22" spans="1:2" ht="18.75" x14ac:dyDescent="0.3">
      <c r="A22" s="70"/>
      <c r="B22" s="72"/>
    </row>
    <row r="23" spans="1:2" ht="18.75" x14ac:dyDescent="0.3">
      <c r="A23" s="70"/>
      <c r="B23" s="72"/>
    </row>
    <row r="24" spans="1:2" ht="18.75" x14ac:dyDescent="0.3">
      <c r="A24" s="70"/>
      <c r="B24" s="72"/>
    </row>
    <row r="25" spans="1:2" x14ac:dyDescent="0.25">
      <c r="B25" s="11"/>
    </row>
  </sheetData>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2098"/>
  <sheetViews>
    <sheetView topLeftCell="A74" zoomScaleNormal="100" workbookViewId="0">
      <selection activeCell="B32" sqref="B32"/>
    </sheetView>
  </sheetViews>
  <sheetFormatPr defaultColWidth="10.140625" defaultRowHeight="15.75" x14ac:dyDescent="0.25"/>
  <cols>
    <col min="1" max="1" width="25.85546875" style="30" bestFit="1" customWidth="1"/>
    <col min="2" max="2" width="25.85546875" style="30" customWidth="1"/>
    <col min="3" max="3" width="2.85546875" style="30" customWidth="1"/>
    <col min="4" max="4" width="25.7109375" style="30" customWidth="1"/>
    <col min="5" max="5" width="2.85546875" style="29" customWidth="1"/>
    <col min="6" max="6" width="144.7109375" style="29" customWidth="1"/>
    <col min="7" max="7" width="10.42578125" style="29" customWidth="1"/>
    <col min="8" max="16384" width="10.140625" style="28"/>
  </cols>
  <sheetData>
    <row r="1" spans="1:7" x14ac:dyDescent="0.25">
      <c r="A1" s="44" t="s">
        <v>41</v>
      </c>
      <c r="B1" s="43"/>
      <c r="C1" s="43"/>
      <c r="D1" s="43"/>
      <c r="E1" s="43"/>
      <c r="F1" s="43"/>
      <c r="G1" s="28"/>
    </row>
    <row r="2" spans="1:7" x14ac:dyDescent="0.25">
      <c r="B2" s="42" t="s">
        <v>40</v>
      </c>
      <c r="C2" s="42"/>
      <c r="D2" s="42" t="s">
        <v>39</v>
      </c>
      <c r="E2" s="42"/>
      <c r="F2" s="42" t="s">
        <v>47</v>
      </c>
      <c r="G2" s="28"/>
    </row>
    <row r="3" spans="1:7" x14ac:dyDescent="0.25">
      <c r="A3" s="41" t="s">
        <v>38</v>
      </c>
      <c r="B3" s="41"/>
      <c r="C3" s="41"/>
      <c r="D3" s="41"/>
      <c r="E3" s="41"/>
      <c r="F3" s="41"/>
      <c r="G3" s="28"/>
    </row>
    <row r="4" spans="1:7" ht="5.0999999999999996" customHeight="1" x14ac:dyDescent="0.25">
      <c r="A4" s="40"/>
      <c r="B4" s="40"/>
      <c r="C4" s="40"/>
      <c r="D4" s="40"/>
      <c r="E4" s="40"/>
      <c r="F4" s="40"/>
      <c r="G4" s="28"/>
    </row>
    <row r="5" spans="1:7" ht="4.5" customHeight="1" x14ac:dyDescent="0.25">
      <c r="A5" s="32"/>
      <c r="B5" s="32"/>
      <c r="C5" s="32"/>
      <c r="D5" s="32"/>
      <c r="E5" s="32"/>
      <c r="F5" s="32"/>
      <c r="G5" s="28"/>
    </row>
    <row r="6" spans="1:7" x14ac:dyDescent="0.25">
      <c r="A6" s="36" t="s">
        <v>45</v>
      </c>
      <c r="B6" s="35"/>
      <c r="C6" s="35"/>
      <c r="D6" s="35"/>
      <c r="E6" s="35"/>
      <c r="F6" s="35"/>
      <c r="G6" s="28"/>
    </row>
    <row r="7" spans="1:7" x14ac:dyDescent="0.25">
      <c r="A7" s="53" t="s">
        <v>5</v>
      </c>
      <c r="B7" s="85">
        <v>19068.8</v>
      </c>
      <c r="C7" s="85"/>
      <c r="D7" s="85"/>
      <c r="E7" s="50"/>
      <c r="F7" s="118" t="s">
        <v>89</v>
      </c>
      <c r="G7" s="28"/>
    </row>
    <row r="8" spans="1:7" x14ac:dyDescent="0.25">
      <c r="A8" s="50" t="s">
        <v>6</v>
      </c>
      <c r="B8" s="85">
        <v>0</v>
      </c>
      <c r="C8" s="85"/>
      <c r="D8" s="85"/>
      <c r="E8" s="50"/>
      <c r="F8" s="118" t="s">
        <v>90</v>
      </c>
      <c r="G8" s="28"/>
    </row>
    <row r="9" spans="1:7" x14ac:dyDescent="0.25">
      <c r="A9" s="39" t="s">
        <v>7</v>
      </c>
      <c r="B9" s="85">
        <v>0</v>
      </c>
      <c r="C9" s="85"/>
      <c r="D9" s="85"/>
      <c r="E9" s="50"/>
      <c r="F9" s="118" t="s">
        <v>90</v>
      </c>
      <c r="G9" s="28"/>
    </row>
    <row r="10" spans="1:7" x14ac:dyDescent="0.25">
      <c r="A10" s="39" t="s">
        <v>59</v>
      </c>
      <c r="B10" s="67">
        <v>0</v>
      </c>
      <c r="C10" s="67"/>
      <c r="D10" s="67"/>
      <c r="E10" s="56"/>
      <c r="F10" s="118" t="s">
        <v>90</v>
      </c>
      <c r="G10" s="28"/>
    </row>
    <row r="11" spans="1:7" x14ac:dyDescent="0.25">
      <c r="A11" s="50" t="s">
        <v>15</v>
      </c>
      <c r="B11" s="85">
        <v>0</v>
      </c>
      <c r="C11" s="85"/>
      <c r="D11" s="85"/>
      <c r="E11" s="50"/>
      <c r="F11" s="118" t="s">
        <v>90</v>
      </c>
      <c r="G11" s="28"/>
    </row>
    <row r="12" spans="1:7" x14ac:dyDescent="0.25">
      <c r="A12" s="50" t="s">
        <v>21</v>
      </c>
      <c r="B12" s="67">
        <v>0</v>
      </c>
      <c r="C12" s="67"/>
      <c r="D12" s="67"/>
      <c r="E12" s="56"/>
      <c r="F12" s="56"/>
      <c r="G12" s="28"/>
    </row>
    <row r="13" spans="1:7" x14ac:dyDescent="0.25">
      <c r="A13" s="58" t="s">
        <v>61</v>
      </c>
      <c r="B13" s="63">
        <v>0</v>
      </c>
      <c r="C13" s="63"/>
      <c r="D13" s="63"/>
      <c r="E13" s="34"/>
      <c r="F13" s="34"/>
      <c r="G13" s="28"/>
    </row>
    <row r="14" spans="1:7" x14ac:dyDescent="0.25">
      <c r="A14" s="58" t="s">
        <v>14</v>
      </c>
      <c r="B14" s="63">
        <v>0</v>
      </c>
      <c r="C14" s="63"/>
      <c r="D14" s="63"/>
      <c r="E14" s="34"/>
      <c r="F14" s="34"/>
      <c r="G14" s="28"/>
    </row>
    <row r="15" spans="1:7" hidden="1" x14ac:dyDescent="0.25">
      <c r="B15" s="63"/>
      <c r="C15" s="63"/>
      <c r="D15" s="63"/>
      <c r="E15" s="34"/>
      <c r="F15" s="34"/>
      <c r="G15" s="28"/>
    </row>
    <row r="16" spans="1:7" hidden="1" x14ac:dyDescent="0.25">
      <c r="A16" s="58"/>
      <c r="B16" s="63"/>
      <c r="C16" s="63"/>
      <c r="D16" s="63"/>
      <c r="E16" s="34"/>
      <c r="F16" s="34"/>
      <c r="G16" s="28"/>
    </row>
    <row r="17" spans="1:7" hidden="1" x14ac:dyDescent="0.25">
      <c r="A17" s="58"/>
      <c r="B17" s="63"/>
      <c r="C17" s="63"/>
      <c r="D17" s="63"/>
      <c r="E17" s="34"/>
      <c r="F17" s="34"/>
      <c r="G17" s="28"/>
    </row>
    <row r="18" spans="1:7" hidden="1" x14ac:dyDescent="0.25">
      <c r="A18" s="33"/>
      <c r="B18" s="86"/>
      <c r="C18" s="86"/>
      <c r="D18" s="86"/>
      <c r="E18" s="52"/>
      <c r="F18" s="52"/>
      <c r="G18" s="28"/>
    </row>
    <row r="19" spans="1:7" hidden="1" x14ac:dyDescent="0.25">
      <c r="A19" s="55"/>
      <c r="B19" s="87"/>
      <c r="C19" s="87"/>
      <c r="D19" s="87"/>
      <c r="E19" s="51"/>
      <c r="F19" s="51"/>
      <c r="G19" s="28"/>
    </row>
    <row r="20" spans="1:7" hidden="1" x14ac:dyDescent="0.25">
      <c r="A20" s="50"/>
      <c r="B20" s="85"/>
      <c r="C20" s="85"/>
      <c r="D20" s="85"/>
      <c r="E20" s="50"/>
      <c r="F20" s="50"/>
      <c r="G20" s="28"/>
    </row>
    <row r="21" spans="1:7" hidden="1" x14ac:dyDescent="0.25">
      <c r="A21" s="50"/>
      <c r="B21" s="85"/>
      <c r="C21" s="85"/>
      <c r="D21" s="85"/>
      <c r="E21" s="50"/>
      <c r="F21" s="50"/>
      <c r="G21" s="28"/>
    </row>
    <row r="22" spans="1:7" hidden="1" x14ac:dyDescent="0.25">
      <c r="A22" s="50"/>
      <c r="B22" s="67"/>
      <c r="C22" s="67"/>
      <c r="D22" s="67"/>
      <c r="E22" s="56"/>
      <c r="F22" s="56"/>
      <c r="G22" s="28"/>
    </row>
    <row r="23" spans="1:7" hidden="1" x14ac:dyDescent="0.25">
      <c r="A23" s="57"/>
      <c r="B23" s="64"/>
      <c r="C23" s="64"/>
      <c r="D23" s="64"/>
      <c r="E23" s="48"/>
      <c r="F23" s="48"/>
      <c r="G23" s="28"/>
    </row>
    <row r="24" spans="1:7" x14ac:dyDescent="0.25">
      <c r="A24" s="54" t="s">
        <v>46</v>
      </c>
      <c r="B24" s="88">
        <f>SUM(B7:B23)</f>
        <v>19068.8</v>
      </c>
      <c r="C24" s="88"/>
      <c r="D24" s="88">
        <f>SUM(D7:D23)</f>
        <v>0</v>
      </c>
      <c r="E24" s="31"/>
      <c r="F24" s="31"/>
      <c r="G24" s="28"/>
    </row>
    <row r="25" spans="1:7" x14ac:dyDescent="0.25">
      <c r="A25" s="36" t="s">
        <v>10</v>
      </c>
      <c r="B25" s="35"/>
      <c r="C25" s="35"/>
      <c r="D25" s="35"/>
      <c r="E25" s="35"/>
      <c r="F25" s="35"/>
      <c r="G25" s="28"/>
    </row>
    <row r="26" spans="1:7" s="37" customFormat="1" x14ac:dyDescent="0.25">
      <c r="A26" s="39" t="s">
        <v>52</v>
      </c>
      <c r="B26" s="85">
        <v>0</v>
      </c>
      <c r="C26" s="85"/>
      <c r="D26" s="85"/>
      <c r="E26" s="39"/>
      <c r="F26" s="118"/>
    </row>
    <row r="27" spans="1:7" s="37" customFormat="1" x14ac:dyDescent="0.25">
      <c r="A27" s="120" t="s">
        <v>76</v>
      </c>
      <c r="B27" s="85">
        <v>0</v>
      </c>
      <c r="C27" s="85"/>
      <c r="D27" s="85"/>
      <c r="E27" s="39"/>
      <c r="F27" s="118"/>
    </row>
    <row r="28" spans="1:7" s="37" customFormat="1" x14ac:dyDescent="0.25">
      <c r="A28" s="37" t="s">
        <v>53</v>
      </c>
      <c r="B28" s="119">
        <v>0</v>
      </c>
      <c r="C28" s="85"/>
      <c r="D28" s="85"/>
      <c r="E28" s="39"/>
      <c r="F28" s="118"/>
    </row>
    <row r="29" spans="1:7" s="37" customFormat="1" x14ac:dyDescent="0.25">
      <c r="A29" s="39" t="s">
        <v>74</v>
      </c>
      <c r="B29" s="85">
        <v>0</v>
      </c>
      <c r="C29" s="85"/>
      <c r="D29" s="85"/>
      <c r="E29" s="39"/>
      <c r="F29" s="118"/>
    </row>
    <row r="30" spans="1:7" s="37" customFormat="1" x14ac:dyDescent="0.25">
      <c r="A30" s="39" t="s">
        <v>54</v>
      </c>
      <c r="B30" s="85">
        <v>0</v>
      </c>
      <c r="C30" s="85"/>
      <c r="D30" s="85"/>
      <c r="E30" s="39"/>
      <c r="F30" s="118"/>
    </row>
    <row r="31" spans="1:7" s="37" customFormat="1" x14ac:dyDescent="0.25">
      <c r="A31" s="117" t="s">
        <v>81</v>
      </c>
      <c r="B31" s="115">
        <f>64*(152 + 48.88)</f>
        <v>12856.32</v>
      </c>
      <c r="C31" s="67"/>
      <c r="D31" s="67"/>
      <c r="E31" s="38"/>
      <c r="F31" s="117" t="s">
        <v>91</v>
      </c>
    </row>
    <row r="32" spans="1:7" s="37" customFormat="1" x14ac:dyDescent="0.25">
      <c r="A32" s="116" t="s">
        <v>75</v>
      </c>
      <c r="B32" s="115">
        <v>6000</v>
      </c>
      <c r="C32" s="67"/>
      <c r="D32" s="67"/>
      <c r="E32" s="38"/>
      <c r="F32" s="117" t="s">
        <v>92</v>
      </c>
    </row>
    <row r="33" spans="1:7" s="37" customFormat="1" x14ac:dyDescent="0.25">
      <c r="A33" s="116" t="s">
        <v>58</v>
      </c>
      <c r="B33" s="115">
        <v>0</v>
      </c>
      <c r="C33" s="67"/>
      <c r="D33" s="67"/>
      <c r="E33" s="38"/>
      <c r="F33" s="117"/>
    </row>
    <row r="34" spans="1:7" s="37" customFormat="1" x14ac:dyDescent="0.25">
      <c r="A34" s="121" t="s">
        <v>77</v>
      </c>
      <c r="B34" s="67">
        <v>0</v>
      </c>
      <c r="C34" s="67"/>
      <c r="D34" s="67"/>
      <c r="E34" s="38"/>
      <c r="F34" s="117"/>
    </row>
    <row r="35" spans="1:7" s="37" customFormat="1" x14ac:dyDescent="0.25">
      <c r="A35" s="116" t="s">
        <v>78</v>
      </c>
      <c r="B35" s="115">
        <v>500</v>
      </c>
      <c r="C35" s="67"/>
      <c r="D35" s="67"/>
      <c r="E35" s="38"/>
      <c r="F35" s="117"/>
    </row>
    <row r="36" spans="1:7" s="37" customFormat="1" x14ac:dyDescent="0.25">
      <c r="A36" s="116" t="s">
        <v>79</v>
      </c>
      <c r="B36" s="115"/>
      <c r="C36" s="67"/>
      <c r="D36" s="67"/>
      <c r="E36" s="38"/>
      <c r="F36" s="117"/>
    </row>
    <row r="37" spans="1:7" s="37" customFormat="1" hidden="1" x14ac:dyDescent="0.25">
      <c r="A37" s="38"/>
      <c r="B37" s="67"/>
      <c r="C37" s="67"/>
      <c r="D37" s="67"/>
      <c r="E37" s="38"/>
      <c r="F37" s="38"/>
    </row>
    <row r="38" spans="1:7" s="37" customFormat="1" hidden="1" x14ac:dyDescent="0.25">
      <c r="A38" s="38"/>
      <c r="B38" s="67"/>
      <c r="C38" s="67"/>
      <c r="D38" s="67"/>
      <c r="E38" s="38"/>
      <c r="F38" s="38"/>
    </row>
    <row r="39" spans="1:7" s="37" customFormat="1" hidden="1" x14ac:dyDescent="0.25">
      <c r="A39" s="38"/>
      <c r="B39" s="67"/>
      <c r="C39" s="67"/>
      <c r="D39" s="67"/>
      <c r="E39" s="38"/>
      <c r="F39" s="38"/>
    </row>
    <row r="40" spans="1:7" s="37" customFormat="1" hidden="1" x14ac:dyDescent="0.25">
      <c r="A40" s="38"/>
      <c r="B40" s="67"/>
      <c r="C40" s="67"/>
      <c r="D40" s="67"/>
      <c r="E40" s="38"/>
      <c r="F40" s="38"/>
    </row>
    <row r="41" spans="1:7" s="37" customFormat="1" hidden="1" x14ac:dyDescent="0.25">
      <c r="A41" s="38"/>
      <c r="B41" s="67"/>
      <c r="C41" s="67"/>
      <c r="D41" s="67"/>
      <c r="E41" s="38"/>
      <c r="F41" s="38"/>
    </row>
    <row r="42" spans="1:7" s="37" customFormat="1" hidden="1" x14ac:dyDescent="0.25">
      <c r="A42" s="38"/>
      <c r="B42" s="67"/>
      <c r="C42" s="67"/>
      <c r="D42" s="67"/>
      <c r="E42" s="38"/>
      <c r="F42" s="38"/>
    </row>
    <row r="43" spans="1:7" s="37" customFormat="1" hidden="1" x14ac:dyDescent="0.25">
      <c r="A43" s="38"/>
      <c r="B43" s="67"/>
      <c r="C43" s="67"/>
      <c r="D43" s="67"/>
      <c r="E43" s="38"/>
      <c r="F43" s="38"/>
    </row>
    <row r="44" spans="1:7" hidden="1" x14ac:dyDescent="0.25">
      <c r="A44" s="49"/>
      <c r="B44" s="86"/>
      <c r="C44" s="86"/>
      <c r="D44" s="86"/>
      <c r="E44" s="52"/>
      <c r="F44" s="52"/>
      <c r="G44" s="28"/>
    </row>
    <row r="45" spans="1:7" x14ac:dyDescent="0.25">
      <c r="A45" s="54" t="s">
        <v>46</v>
      </c>
      <c r="B45" s="88">
        <f>SUM(B26:B44)</f>
        <v>19356.32</v>
      </c>
      <c r="C45" s="88"/>
      <c r="D45" s="88">
        <f>SUM(D26:D44)</f>
        <v>0</v>
      </c>
      <c r="E45" s="31"/>
      <c r="F45" s="31"/>
      <c r="G45" s="28"/>
    </row>
    <row r="46" spans="1:7" x14ac:dyDescent="0.25">
      <c r="A46" s="36" t="s">
        <v>34</v>
      </c>
      <c r="B46" s="35"/>
      <c r="C46" s="35"/>
      <c r="D46" s="35"/>
      <c r="E46" s="35"/>
      <c r="F46" s="35"/>
      <c r="G46" s="28"/>
    </row>
    <row r="47" spans="1:7" x14ac:dyDescent="0.25">
      <c r="A47" s="113" t="s">
        <v>82</v>
      </c>
      <c r="B47" s="89">
        <f>21465.5 + (5*1400)+(3*4500)</f>
        <v>41965.5</v>
      </c>
      <c r="C47" s="89"/>
      <c r="D47" s="89"/>
      <c r="E47" s="30"/>
      <c r="F47" s="113" t="s">
        <v>101</v>
      </c>
      <c r="G47" s="28"/>
    </row>
    <row r="48" spans="1:7" x14ac:dyDescent="0.25">
      <c r="A48" s="113" t="s">
        <v>80</v>
      </c>
      <c r="B48" s="114"/>
      <c r="C48" s="89"/>
      <c r="D48" s="89"/>
      <c r="E48" s="30"/>
      <c r="F48" s="30"/>
      <c r="G48" s="28"/>
    </row>
    <row r="49" spans="1:7" x14ac:dyDescent="0.25">
      <c r="B49" s="114" t="s">
        <v>80</v>
      </c>
      <c r="C49" s="89"/>
      <c r="D49" s="89"/>
      <c r="E49" s="30"/>
      <c r="F49" s="113" t="s">
        <v>80</v>
      </c>
      <c r="G49" s="28"/>
    </row>
    <row r="50" spans="1:7" x14ac:dyDescent="0.25">
      <c r="B50" s="89"/>
      <c r="C50" s="89"/>
      <c r="D50" s="89"/>
      <c r="E50" s="30"/>
      <c r="F50" s="30"/>
      <c r="G50" s="28"/>
    </row>
    <row r="51" spans="1:7" hidden="1" x14ac:dyDescent="0.25">
      <c r="A51" s="34"/>
      <c r="B51" s="89"/>
      <c r="C51" s="89"/>
      <c r="D51" s="89"/>
      <c r="E51" s="30"/>
      <c r="F51" s="30"/>
      <c r="G51" s="28"/>
    </row>
    <row r="52" spans="1:7" hidden="1" x14ac:dyDescent="0.25">
      <c r="A52" s="34"/>
      <c r="B52" s="89"/>
      <c r="C52" s="89"/>
      <c r="D52" s="89"/>
      <c r="E52" s="30"/>
      <c r="F52" s="30"/>
      <c r="G52" s="28"/>
    </row>
    <row r="53" spans="1:7" hidden="1" x14ac:dyDescent="0.25">
      <c r="A53" s="34"/>
      <c r="B53" s="89"/>
      <c r="C53" s="89"/>
      <c r="D53" s="89"/>
      <c r="E53" s="30"/>
      <c r="F53" s="30"/>
      <c r="G53" s="28"/>
    </row>
    <row r="54" spans="1:7" hidden="1" x14ac:dyDescent="0.25">
      <c r="A54" s="34"/>
      <c r="B54" s="89"/>
      <c r="C54" s="89"/>
      <c r="D54" s="89"/>
      <c r="E54" s="30"/>
      <c r="F54" s="30"/>
      <c r="G54" s="28"/>
    </row>
    <row r="55" spans="1:7" hidden="1" x14ac:dyDescent="0.25">
      <c r="A55" s="34"/>
      <c r="B55" s="89"/>
      <c r="C55" s="89"/>
      <c r="D55" s="89"/>
      <c r="E55" s="30"/>
      <c r="F55" s="30"/>
      <c r="G55" s="28"/>
    </row>
    <row r="56" spans="1:7" hidden="1" x14ac:dyDescent="0.25">
      <c r="A56" s="34"/>
      <c r="B56" s="89"/>
      <c r="C56" s="89"/>
      <c r="D56" s="89"/>
      <c r="E56" s="30"/>
      <c r="F56" s="30"/>
      <c r="G56" s="28"/>
    </row>
    <row r="57" spans="1:7" hidden="1" x14ac:dyDescent="0.25">
      <c r="A57" s="34"/>
      <c r="B57" s="89"/>
      <c r="C57" s="89"/>
      <c r="D57" s="89"/>
      <c r="E57" s="30"/>
      <c r="F57" s="30"/>
      <c r="G57" s="28"/>
    </row>
    <row r="58" spans="1:7" hidden="1" x14ac:dyDescent="0.25">
      <c r="A58" s="34"/>
      <c r="B58" s="89"/>
      <c r="C58" s="89"/>
      <c r="D58" s="89"/>
      <c r="E58" s="30"/>
      <c r="F58" s="30"/>
      <c r="G58" s="28"/>
    </row>
    <row r="59" spans="1:7" hidden="1" x14ac:dyDescent="0.25">
      <c r="A59" s="49"/>
      <c r="B59" s="86"/>
      <c r="C59" s="86"/>
      <c r="D59" s="86"/>
      <c r="E59" s="52"/>
      <c r="F59" s="52"/>
      <c r="G59" s="28"/>
    </row>
    <row r="60" spans="1:7" x14ac:dyDescent="0.25">
      <c r="A60" s="54" t="s">
        <v>46</v>
      </c>
      <c r="B60" s="88">
        <f>SUM(B47:B59)</f>
        <v>41965.5</v>
      </c>
      <c r="C60" s="88"/>
      <c r="D60" s="88">
        <f>SUM(D47:D59)</f>
        <v>0</v>
      </c>
      <c r="E60" s="31"/>
      <c r="F60" s="31"/>
      <c r="G60" s="28"/>
    </row>
    <row r="61" spans="1:7" x14ac:dyDescent="0.25">
      <c r="A61" s="36" t="s">
        <v>9</v>
      </c>
      <c r="B61" s="35"/>
      <c r="C61" s="35"/>
      <c r="D61" s="35"/>
      <c r="E61" s="35"/>
      <c r="F61" s="35"/>
      <c r="G61" s="28"/>
    </row>
    <row r="62" spans="1:7" x14ac:dyDescent="0.25">
      <c r="A62" s="30" t="s">
        <v>66</v>
      </c>
      <c r="B62" s="89">
        <v>0</v>
      </c>
      <c r="C62" s="89"/>
      <c r="D62" s="89"/>
      <c r="E62" s="30"/>
      <c r="F62" s="30"/>
      <c r="G62" s="28"/>
    </row>
    <row r="63" spans="1:7" x14ac:dyDescent="0.25">
      <c r="A63" s="30" t="s">
        <v>18</v>
      </c>
      <c r="B63" s="114">
        <v>500</v>
      </c>
      <c r="C63" s="89"/>
      <c r="D63" s="89"/>
      <c r="E63" s="30"/>
      <c r="F63" s="30"/>
      <c r="G63" s="28"/>
    </row>
    <row r="64" spans="1:7" x14ac:dyDescent="0.25">
      <c r="A64" s="30" t="s">
        <v>19</v>
      </c>
      <c r="B64" s="124" t="s">
        <v>80</v>
      </c>
      <c r="C64" s="89"/>
      <c r="D64" s="63"/>
      <c r="E64" s="30"/>
      <c r="F64" s="34"/>
      <c r="G64" s="28"/>
    </row>
    <row r="65" spans="1:7" x14ac:dyDescent="0.25">
      <c r="A65" s="34" t="s">
        <v>20</v>
      </c>
      <c r="B65" s="63">
        <v>0</v>
      </c>
      <c r="C65" s="63"/>
      <c r="D65" s="63"/>
      <c r="E65" s="34"/>
      <c r="F65" s="34"/>
      <c r="G65" s="28"/>
    </row>
    <row r="66" spans="1:7" x14ac:dyDescent="0.25">
      <c r="A66" s="34" t="s">
        <v>24</v>
      </c>
      <c r="B66" s="63">
        <v>0</v>
      </c>
      <c r="C66" s="63"/>
      <c r="D66" s="63"/>
      <c r="E66" s="34"/>
      <c r="F66" s="34"/>
      <c r="G66" s="28"/>
    </row>
    <row r="67" spans="1:7" hidden="1" x14ac:dyDescent="0.25">
      <c r="A67" s="34"/>
      <c r="B67" s="63"/>
      <c r="C67" s="63"/>
      <c r="D67" s="63"/>
      <c r="E67" s="34"/>
      <c r="F67" s="34"/>
      <c r="G67" s="28"/>
    </row>
    <row r="68" spans="1:7" hidden="1" x14ac:dyDescent="0.25">
      <c r="A68" s="34"/>
      <c r="B68" s="63"/>
      <c r="C68" s="63"/>
      <c r="D68" s="63"/>
      <c r="E68" s="34"/>
      <c r="F68" s="34"/>
      <c r="G68" s="28"/>
    </row>
    <row r="69" spans="1:7" hidden="1" x14ac:dyDescent="0.25">
      <c r="A69" s="34"/>
      <c r="B69" s="63"/>
      <c r="C69" s="63"/>
      <c r="D69" s="63"/>
      <c r="E69" s="34"/>
      <c r="F69" s="34"/>
      <c r="G69" s="28"/>
    </row>
    <row r="70" spans="1:7" hidden="1" x14ac:dyDescent="0.25">
      <c r="A70" s="34"/>
      <c r="B70" s="63"/>
      <c r="C70" s="63"/>
      <c r="D70" s="63"/>
      <c r="E70" s="34"/>
      <c r="F70" s="34"/>
      <c r="G70" s="28"/>
    </row>
    <row r="71" spans="1:7" hidden="1" x14ac:dyDescent="0.25">
      <c r="A71" s="34"/>
      <c r="B71" s="63"/>
      <c r="C71" s="63"/>
      <c r="D71" s="63"/>
      <c r="E71" s="34"/>
      <c r="F71" s="34"/>
      <c r="G71" s="28"/>
    </row>
    <row r="72" spans="1:7" hidden="1" x14ac:dyDescent="0.25">
      <c r="A72" s="34"/>
      <c r="B72" s="63"/>
      <c r="C72" s="63"/>
      <c r="D72" s="63"/>
      <c r="E72" s="34"/>
      <c r="F72" s="34"/>
      <c r="G72" s="28"/>
    </row>
    <row r="73" spans="1:7" hidden="1" x14ac:dyDescent="0.25">
      <c r="A73" s="49"/>
      <c r="B73" s="86"/>
      <c r="C73" s="86"/>
      <c r="D73" s="86"/>
      <c r="E73" s="52"/>
      <c r="F73" s="52"/>
      <c r="G73" s="28"/>
    </row>
    <row r="74" spans="1:7" x14ac:dyDescent="0.25">
      <c r="A74" s="54" t="s">
        <v>46</v>
      </c>
      <c r="B74" s="88">
        <v>0</v>
      </c>
      <c r="C74" s="88"/>
      <c r="D74" s="88">
        <f>SUM(D62:D73)</f>
        <v>0</v>
      </c>
      <c r="E74" s="31"/>
      <c r="F74" s="31"/>
      <c r="G74" s="28"/>
    </row>
    <row r="75" spans="1:7" hidden="1" x14ac:dyDescent="0.25">
      <c r="A75" s="36" t="s">
        <v>11</v>
      </c>
      <c r="B75" s="35"/>
      <c r="C75" s="35"/>
      <c r="D75" s="35"/>
      <c r="E75" s="35"/>
      <c r="F75" s="35"/>
      <c r="G75" s="28"/>
    </row>
    <row r="76" spans="1:7" hidden="1" x14ac:dyDescent="0.25">
      <c r="A76" s="30" t="s">
        <v>61</v>
      </c>
      <c r="B76" s="89"/>
      <c r="C76" s="89"/>
      <c r="D76" s="89"/>
      <c r="E76" s="30"/>
      <c r="F76" s="30"/>
    </row>
    <row r="77" spans="1:7" hidden="1" x14ac:dyDescent="0.25">
      <c r="A77" s="30" t="s">
        <v>14</v>
      </c>
      <c r="B77" s="89"/>
      <c r="C77" s="89"/>
      <c r="D77" s="89"/>
      <c r="E77" s="30"/>
      <c r="F77" s="30"/>
      <c r="G77" s="28"/>
    </row>
    <row r="78" spans="1:7" hidden="1" x14ac:dyDescent="0.25">
      <c r="B78" s="89"/>
      <c r="C78" s="89"/>
      <c r="D78" s="89"/>
      <c r="E78" s="30"/>
      <c r="F78" s="30"/>
      <c r="G78" s="28"/>
    </row>
    <row r="79" spans="1:7" hidden="1" x14ac:dyDescent="0.25">
      <c r="B79" s="89"/>
      <c r="C79" s="89"/>
      <c r="D79" s="89"/>
      <c r="E79" s="30"/>
      <c r="F79" s="30"/>
      <c r="G79" s="28"/>
    </row>
    <row r="80" spans="1:7" hidden="1" x14ac:dyDescent="0.25">
      <c r="B80" s="89"/>
      <c r="C80" s="89"/>
      <c r="D80" s="89"/>
      <c r="E80" s="30"/>
      <c r="F80" s="30"/>
      <c r="G80" s="28"/>
    </row>
    <row r="81" spans="1:87" hidden="1" x14ac:dyDescent="0.25">
      <c r="B81" s="89"/>
      <c r="C81" s="89"/>
      <c r="D81" s="89"/>
      <c r="E81" s="30"/>
      <c r="F81" s="30"/>
      <c r="G81" s="28"/>
    </row>
    <row r="82" spans="1:87" hidden="1" x14ac:dyDescent="0.25">
      <c r="B82" s="63"/>
      <c r="C82" s="89"/>
      <c r="D82" s="63"/>
      <c r="E82" s="30"/>
      <c r="F82" s="34"/>
      <c r="G82" s="28"/>
    </row>
    <row r="83" spans="1:87" hidden="1" x14ac:dyDescent="0.25">
      <c r="A83" s="34"/>
      <c r="B83" s="63"/>
      <c r="C83" s="63"/>
      <c r="D83" s="63"/>
      <c r="E83" s="34"/>
      <c r="F83" s="34"/>
      <c r="G83" s="28"/>
    </row>
    <row r="84" spans="1:87" hidden="1" x14ac:dyDescent="0.25">
      <c r="A84" s="34"/>
      <c r="B84" s="63"/>
      <c r="C84" s="63"/>
      <c r="D84" s="63"/>
      <c r="E84" s="34"/>
      <c r="F84" s="34"/>
      <c r="G84" s="28"/>
    </row>
    <row r="85" spans="1:87" hidden="1" x14ac:dyDescent="0.25">
      <c r="A85" s="34"/>
      <c r="B85" s="63"/>
      <c r="C85" s="63"/>
      <c r="D85" s="63"/>
      <c r="E85" s="34"/>
      <c r="F85" s="34"/>
      <c r="G85" s="28"/>
    </row>
    <row r="86" spans="1:87" hidden="1" x14ac:dyDescent="0.25">
      <c r="A86" s="34"/>
      <c r="B86" s="63"/>
      <c r="C86" s="63"/>
      <c r="D86" s="63"/>
      <c r="E86" s="34"/>
      <c r="F86" s="34"/>
      <c r="G86" s="28"/>
    </row>
    <row r="87" spans="1:87" hidden="1" x14ac:dyDescent="0.25">
      <c r="A87" s="34"/>
      <c r="B87" s="63"/>
      <c r="C87" s="63"/>
      <c r="D87" s="63"/>
      <c r="E87" s="34"/>
      <c r="F87" s="34"/>
      <c r="G87" s="28"/>
    </row>
    <row r="88" spans="1:87" hidden="1" x14ac:dyDescent="0.25">
      <c r="A88" s="34"/>
      <c r="B88" s="63"/>
      <c r="C88" s="63"/>
      <c r="D88" s="63"/>
      <c r="E88" s="34"/>
      <c r="F88" s="34"/>
      <c r="G88" s="28"/>
    </row>
    <row r="89" spans="1:87" hidden="1" x14ac:dyDescent="0.25">
      <c r="A89" s="34"/>
      <c r="B89" s="63"/>
      <c r="C89" s="63"/>
      <c r="D89" s="63"/>
      <c r="E89" s="34"/>
      <c r="F89" s="34"/>
      <c r="G89" s="28"/>
    </row>
    <row r="90" spans="1:87" hidden="1" x14ac:dyDescent="0.25">
      <c r="A90" s="34"/>
      <c r="B90" s="63"/>
      <c r="C90" s="63"/>
      <c r="D90" s="63"/>
      <c r="E90" s="73"/>
      <c r="F90" s="30"/>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row>
    <row r="91" spans="1:87" hidden="1" x14ac:dyDescent="0.25">
      <c r="A91" s="49"/>
      <c r="B91" s="86"/>
      <c r="C91" s="86"/>
      <c r="D91" s="86"/>
      <c r="E91" s="74"/>
      <c r="F91" s="52"/>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row>
    <row r="92" spans="1:87" hidden="1" x14ac:dyDescent="0.25">
      <c r="A92" s="59" t="s">
        <v>46</v>
      </c>
      <c r="B92" s="90">
        <f>SUM(B76:B91)</f>
        <v>0</v>
      </c>
      <c r="C92" s="90"/>
      <c r="D92" s="90">
        <f>SUM(D76:D91)</f>
        <v>0</v>
      </c>
      <c r="E92" s="75"/>
      <c r="F92" s="32"/>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row>
    <row r="93" spans="1:87" s="30" customFormat="1" x14ac:dyDescent="0.25">
      <c r="A93" s="93" t="s">
        <v>36</v>
      </c>
      <c r="B93" s="94">
        <f>B92+B74+B60+B45+B24</f>
        <v>80390.62</v>
      </c>
      <c r="C93" s="94"/>
      <c r="D93" s="94">
        <f>D92+D74+D60+D45+D24</f>
        <v>0</v>
      </c>
      <c r="E93" s="95"/>
      <c r="F93" s="96"/>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row>
    <row r="94" spans="1:87" s="29" customFormat="1" x14ac:dyDescent="0.25"/>
    <row r="95" spans="1:87" s="29" customFormat="1" x14ac:dyDescent="0.25"/>
    <row r="96" spans="1:87"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row r="668" s="29" customFormat="1" x14ac:dyDescent="0.25"/>
    <row r="669" s="29" customFormat="1" x14ac:dyDescent="0.25"/>
    <row r="670" s="29" customFormat="1" x14ac:dyDescent="0.25"/>
    <row r="671" s="29" customFormat="1" x14ac:dyDescent="0.25"/>
    <row r="672" s="29" customFormat="1" x14ac:dyDescent="0.25"/>
    <row r="673" s="29" customFormat="1" x14ac:dyDescent="0.25"/>
    <row r="674" s="29" customFormat="1" x14ac:dyDescent="0.25"/>
    <row r="675" s="29" customFormat="1" x14ac:dyDescent="0.25"/>
    <row r="676" s="29" customFormat="1" x14ac:dyDescent="0.25"/>
    <row r="677" s="29" customFormat="1" x14ac:dyDescent="0.25"/>
    <row r="678" s="29" customFormat="1" x14ac:dyDescent="0.25"/>
    <row r="679" s="29" customFormat="1" x14ac:dyDescent="0.25"/>
    <row r="680" s="29" customFormat="1" x14ac:dyDescent="0.25"/>
    <row r="681" s="29" customFormat="1" x14ac:dyDescent="0.25"/>
    <row r="682" s="29" customFormat="1" x14ac:dyDescent="0.25"/>
    <row r="683" s="29" customFormat="1" x14ac:dyDescent="0.25"/>
    <row r="684" s="29" customFormat="1" x14ac:dyDescent="0.25"/>
    <row r="685" s="29" customFormat="1" x14ac:dyDescent="0.25"/>
    <row r="686" s="29" customFormat="1" x14ac:dyDescent="0.25"/>
    <row r="687" s="29" customFormat="1" x14ac:dyDescent="0.25"/>
    <row r="688" s="29" customFormat="1" x14ac:dyDescent="0.25"/>
    <row r="689" s="29" customFormat="1" x14ac:dyDescent="0.25"/>
    <row r="690" s="29" customFormat="1" x14ac:dyDescent="0.25"/>
    <row r="691" s="29" customFormat="1" x14ac:dyDescent="0.25"/>
    <row r="692" s="29" customFormat="1" x14ac:dyDescent="0.25"/>
    <row r="693" s="29" customFormat="1" x14ac:dyDescent="0.25"/>
    <row r="694" s="29" customFormat="1" x14ac:dyDescent="0.25"/>
    <row r="695" s="29" customFormat="1" x14ac:dyDescent="0.25"/>
    <row r="696" s="29" customFormat="1" x14ac:dyDescent="0.25"/>
    <row r="697" s="29" customFormat="1" x14ac:dyDescent="0.25"/>
    <row r="698" s="29" customFormat="1" x14ac:dyDescent="0.25"/>
    <row r="699" s="29" customFormat="1" x14ac:dyDescent="0.25"/>
    <row r="700" s="29" customFormat="1" x14ac:dyDescent="0.25"/>
    <row r="701" s="29" customFormat="1" x14ac:dyDescent="0.25"/>
    <row r="702" s="29" customFormat="1" x14ac:dyDescent="0.25"/>
    <row r="703" s="29" customFormat="1" x14ac:dyDescent="0.25"/>
    <row r="704" s="29" customFormat="1" x14ac:dyDescent="0.25"/>
    <row r="705" s="29" customFormat="1" x14ac:dyDescent="0.25"/>
    <row r="706" s="29" customFormat="1" x14ac:dyDescent="0.25"/>
    <row r="707" s="29" customFormat="1" x14ac:dyDescent="0.25"/>
    <row r="708" s="29" customFormat="1" x14ac:dyDescent="0.25"/>
    <row r="709" s="29" customFormat="1" x14ac:dyDescent="0.25"/>
    <row r="710" s="29" customFormat="1" x14ac:dyDescent="0.25"/>
    <row r="711" s="29" customFormat="1" x14ac:dyDescent="0.25"/>
    <row r="712" s="29" customFormat="1" x14ac:dyDescent="0.25"/>
    <row r="713" s="29" customFormat="1" x14ac:dyDescent="0.25"/>
    <row r="714" s="29" customFormat="1" x14ac:dyDescent="0.25"/>
    <row r="715" s="29" customFormat="1" x14ac:dyDescent="0.25"/>
    <row r="716" s="29" customFormat="1" x14ac:dyDescent="0.25"/>
    <row r="717" s="29" customFormat="1" x14ac:dyDescent="0.25"/>
    <row r="718" s="29" customFormat="1" x14ac:dyDescent="0.25"/>
    <row r="719" s="29" customFormat="1" x14ac:dyDescent="0.25"/>
    <row r="720" s="29" customFormat="1" x14ac:dyDescent="0.25"/>
    <row r="721" s="29" customFormat="1" x14ac:dyDescent="0.25"/>
    <row r="722" s="29" customFormat="1" x14ac:dyDescent="0.25"/>
    <row r="723" s="29" customFormat="1" x14ac:dyDescent="0.25"/>
    <row r="724" s="29" customFormat="1" x14ac:dyDescent="0.25"/>
    <row r="725" s="29" customFormat="1" x14ac:dyDescent="0.25"/>
    <row r="726" s="29" customFormat="1" x14ac:dyDescent="0.25"/>
    <row r="727" s="29" customFormat="1" x14ac:dyDescent="0.25"/>
    <row r="728" s="29" customFormat="1" x14ac:dyDescent="0.25"/>
    <row r="729" s="29" customFormat="1" x14ac:dyDescent="0.25"/>
    <row r="730" s="29" customFormat="1" x14ac:dyDescent="0.25"/>
    <row r="731" s="29" customFormat="1" x14ac:dyDescent="0.25"/>
    <row r="732" s="29" customFormat="1" x14ac:dyDescent="0.25"/>
    <row r="733" s="29" customFormat="1" x14ac:dyDescent="0.25"/>
    <row r="734" s="29" customFormat="1" x14ac:dyDescent="0.25"/>
    <row r="735" s="29" customFormat="1" x14ac:dyDescent="0.25"/>
    <row r="736" s="29" customFormat="1" x14ac:dyDescent="0.25"/>
    <row r="737" s="29" customFormat="1" x14ac:dyDescent="0.25"/>
    <row r="738" s="29" customFormat="1" x14ac:dyDescent="0.25"/>
    <row r="739" s="29" customFormat="1" x14ac:dyDescent="0.25"/>
    <row r="740" s="29" customFormat="1" x14ac:dyDescent="0.25"/>
    <row r="741" s="29" customFormat="1" x14ac:dyDescent="0.25"/>
    <row r="742" s="29" customFormat="1" x14ac:dyDescent="0.25"/>
    <row r="743" s="29" customFormat="1" x14ac:dyDescent="0.25"/>
    <row r="744" s="29" customFormat="1" x14ac:dyDescent="0.25"/>
    <row r="745" s="29" customFormat="1" x14ac:dyDescent="0.25"/>
    <row r="746" s="29" customFormat="1" x14ac:dyDescent="0.25"/>
    <row r="747" s="29" customFormat="1" x14ac:dyDescent="0.25"/>
    <row r="748" s="29" customFormat="1" x14ac:dyDescent="0.25"/>
    <row r="749" s="29" customFormat="1" x14ac:dyDescent="0.25"/>
    <row r="750" s="29" customFormat="1" x14ac:dyDescent="0.25"/>
    <row r="751" s="29" customFormat="1" x14ac:dyDescent="0.25"/>
    <row r="752" s="29" customFormat="1" x14ac:dyDescent="0.25"/>
    <row r="753" s="29" customFormat="1" x14ac:dyDescent="0.25"/>
    <row r="754" s="29" customFormat="1" x14ac:dyDescent="0.25"/>
    <row r="755" s="29" customFormat="1" x14ac:dyDescent="0.25"/>
    <row r="756" s="29" customFormat="1" x14ac:dyDescent="0.25"/>
    <row r="757" s="29" customFormat="1" x14ac:dyDescent="0.25"/>
    <row r="758" s="29" customFormat="1" x14ac:dyDescent="0.25"/>
    <row r="759" s="29" customFormat="1" x14ac:dyDescent="0.25"/>
    <row r="760" s="29" customFormat="1" x14ac:dyDescent="0.25"/>
    <row r="761" s="29" customFormat="1" x14ac:dyDescent="0.25"/>
    <row r="762" s="29" customFormat="1" x14ac:dyDescent="0.25"/>
    <row r="763" s="29" customFormat="1" x14ac:dyDescent="0.25"/>
    <row r="764" s="29" customFormat="1" x14ac:dyDescent="0.25"/>
    <row r="765" s="29" customFormat="1" x14ac:dyDescent="0.25"/>
    <row r="766" s="29" customFormat="1" x14ac:dyDescent="0.25"/>
    <row r="767" s="29" customFormat="1" x14ac:dyDescent="0.25"/>
    <row r="768" s="29" customFormat="1" x14ac:dyDescent="0.25"/>
    <row r="769" s="29" customFormat="1" x14ac:dyDescent="0.25"/>
    <row r="770" s="29" customFormat="1" x14ac:dyDescent="0.25"/>
    <row r="771" s="29" customFormat="1" x14ac:dyDescent="0.25"/>
    <row r="772" s="29" customFormat="1" x14ac:dyDescent="0.25"/>
    <row r="773" s="29" customFormat="1" x14ac:dyDescent="0.25"/>
    <row r="774" s="29" customFormat="1" x14ac:dyDescent="0.25"/>
    <row r="775" s="29" customFormat="1" x14ac:dyDescent="0.25"/>
    <row r="776" s="29" customFormat="1" x14ac:dyDescent="0.25"/>
    <row r="777" s="29" customFormat="1" x14ac:dyDescent="0.25"/>
    <row r="778" s="29" customFormat="1" x14ac:dyDescent="0.25"/>
    <row r="779" s="29" customFormat="1" x14ac:dyDescent="0.25"/>
    <row r="780" s="29" customFormat="1" x14ac:dyDescent="0.25"/>
    <row r="781" s="29" customFormat="1" x14ac:dyDescent="0.25"/>
    <row r="782" s="29" customFormat="1" x14ac:dyDescent="0.25"/>
    <row r="783" s="29" customFormat="1" x14ac:dyDescent="0.25"/>
    <row r="784" s="29" customFormat="1" x14ac:dyDescent="0.25"/>
    <row r="785" s="29" customFormat="1" x14ac:dyDescent="0.25"/>
    <row r="786" s="29" customFormat="1" x14ac:dyDescent="0.25"/>
    <row r="787" s="29" customFormat="1" x14ac:dyDescent="0.25"/>
    <row r="788" s="29" customFormat="1" x14ac:dyDescent="0.25"/>
    <row r="789" s="29" customFormat="1" x14ac:dyDescent="0.25"/>
    <row r="790" s="29" customFormat="1" x14ac:dyDescent="0.25"/>
    <row r="791" s="29" customFormat="1" x14ac:dyDescent="0.25"/>
    <row r="792" s="29" customFormat="1" x14ac:dyDescent="0.25"/>
    <row r="793" s="29" customFormat="1" x14ac:dyDescent="0.25"/>
    <row r="794" s="29" customFormat="1" x14ac:dyDescent="0.25"/>
    <row r="795" s="29" customFormat="1" x14ac:dyDescent="0.25"/>
    <row r="796" s="29" customFormat="1" x14ac:dyDescent="0.25"/>
    <row r="797" s="29" customFormat="1" x14ac:dyDescent="0.25"/>
    <row r="798" s="29" customFormat="1" x14ac:dyDescent="0.25"/>
    <row r="799" s="29" customFormat="1" x14ac:dyDescent="0.25"/>
    <row r="800" s="29" customFormat="1" x14ac:dyDescent="0.25"/>
    <row r="801" s="29" customFormat="1" x14ac:dyDescent="0.25"/>
    <row r="802" s="29" customFormat="1" x14ac:dyDescent="0.25"/>
    <row r="803" s="29" customFormat="1" x14ac:dyDescent="0.25"/>
    <row r="804" s="29" customFormat="1" x14ac:dyDescent="0.25"/>
    <row r="805" s="29" customFormat="1" x14ac:dyDescent="0.25"/>
    <row r="806" s="29" customFormat="1" x14ac:dyDescent="0.25"/>
    <row r="807" s="29" customFormat="1" x14ac:dyDescent="0.25"/>
    <row r="808" s="29" customFormat="1" x14ac:dyDescent="0.25"/>
    <row r="809" s="29" customFormat="1" x14ac:dyDescent="0.25"/>
    <row r="810" s="29" customFormat="1" x14ac:dyDescent="0.25"/>
    <row r="811" s="29" customFormat="1" x14ac:dyDescent="0.25"/>
    <row r="812" s="29" customFormat="1" x14ac:dyDescent="0.25"/>
    <row r="813" s="29" customFormat="1" x14ac:dyDescent="0.25"/>
    <row r="814" s="29" customFormat="1" x14ac:dyDescent="0.25"/>
    <row r="815" s="29" customFormat="1" x14ac:dyDescent="0.25"/>
    <row r="816" s="29" customFormat="1" x14ac:dyDescent="0.25"/>
    <row r="817" s="29" customFormat="1" x14ac:dyDescent="0.25"/>
    <row r="818" s="29" customFormat="1" x14ac:dyDescent="0.25"/>
    <row r="819" s="29" customFormat="1" x14ac:dyDescent="0.25"/>
    <row r="820" s="29" customFormat="1" x14ac:dyDescent="0.25"/>
    <row r="821" s="29" customFormat="1" x14ac:dyDescent="0.25"/>
    <row r="822" s="29" customFormat="1" x14ac:dyDescent="0.25"/>
    <row r="823" s="29" customFormat="1" x14ac:dyDescent="0.25"/>
    <row r="824" s="29" customFormat="1" x14ac:dyDescent="0.25"/>
    <row r="825" s="29" customFormat="1" x14ac:dyDescent="0.25"/>
    <row r="826" s="29" customFormat="1" x14ac:dyDescent="0.25"/>
    <row r="827" s="29" customFormat="1" x14ac:dyDescent="0.25"/>
    <row r="828" s="29" customFormat="1" x14ac:dyDescent="0.25"/>
    <row r="829" s="29" customFormat="1" x14ac:dyDescent="0.25"/>
    <row r="830" s="29" customFormat="1" x14ac:dyDescent="0.25"/>
    <row r="831" s="29" customFormat="1" x14ac:dyDescent="0.25"/>
    <row r="832" s="29" customFormat="1" x14ac:dyDescent="0.25"/>
    <row r="833" s="29" customFormat="1" x14ac:dyDescent="0.25"/>
    <row r="834" s="29" customFormat="1" x14ac:dyDescent="0.25"/>
    <row r="835" s="29" customFormat="1" x14ac:dyDescent="0.25"/>
    <row r="836" s="29" customFormat="1" x14ac:dyDescent="0.25"/>
    <row r="837" s="29" customFormat="1" x14ac:dyDescent="0.25"/>
    <row r="838" s="29" customFormat="1" x14ac:dyDescent="0.25"/>
    <row r="839" s="29" customFormat="1" x14ac:dyDescent="0.25"/>
    <row r="840" s="29" customFormat="1" x14ac:dyDescent="0.25"/>
    <row r="841" s="29" customFormat="1" x14ac:dyDescent="0.25"/>
    <row r="842" s="29" customFormat="1" x14ac:dyDescent="0.25"/>
    <row r="843" s="29" customFormat="1" x14ac:dyDescent="0.25"/>
    <row r="844" s="29" customFormat="1" x14ac:dyDescent="0.25"/>
    <row r="845" s="29" customFormat="1" x14ac:dyDescent="0.25"/>
    <row r="846" s="29" customFormat="1" x14ac:dyDescent="0.25"/>
    <row r="847" s="29" customFormat="1" x14ac:dyDescent="0.25"/>
    <row r="848" s="29" customFormat="1" x14ac:dyDescent="0.25"/>
    <row r="849" s="29" customFormat="1" x14ac:dyDescent="0.25"/>
    <row r="850" s="29" customFormat="1" x14ac:dyDescent="0.25"/>
    <row r="851" s="29" customFormat="1" x14ac:dyDescent="0.25"/>
    <row r="852" s="29" customFormat="1" x14ac:dyDescent="0.25"/>
    <row r="853" s="29" customFormat="1" x14ac:dyDescent="0.25"/>
    <row r="854" s="29" customFormat="1" x14ac:dyDescent="0.25"/>
    <row r="855" s="29" customFormat="1" x14ac:dyDescent="0.25"/>
    <row r="856" s="29" customFormat="1" x14ac:dyDescent="0.25"/>
    <row r="857" s="29" customFormat="1" x14ac:dyDescent="0.25"/>
    <row r="858" s="29" customFormat="1" x14ac:dyDescent="0.25"/>
    <row r="859" s="29" customFormat="1" x14ac:dyDescent="0.25"/>
    <row r="860" s="29" customFormat="1" x14ac:dyDescent="0.25"/>
    <row r="861" s="29" customFormat="1" x14ac:dyDescent="0.25"/>
    <row r="862" s="29" customFormat="1" x14ac:dyDescent="0.25"/>
    <row r="863" s="29" customFormat="1" x14ac:dyDescent="0.25"/>
    <row r="864" s="29" customFormat="1" x14ac:dyDescent="0.25"/>
    <row r="865" s="29" customFormat="1" x14ac:dyDescent="0.25"/>
    <row r="866" s="29" customFormat="1" x14ac:dyDescent="0.25"/>
    <row r="867" s="29" customFormat="1" x14ac:dyDescent="0.25"/>
    <row r="868" s="29" customFormat="1" x14ac:dyDescent="0.25"/>
    <row r="869" s="29" customFormat="1" x14ac:dyDescent="0.25"/>
    <row r="870" s="29" customFormat="1" x14ac:dyDescent="0.25"/>
    <row r="871" s="29" customFormat="1" x14ac:dyDescent="0.25"/>
    <row r="872" s="29" customFormat="1" x14ac:dyDescent="0.25"/>
    <row r="873" s="29" customFormat="1" x14ac:dyDescent="0.25"/>
    <row r="874" s="29" customFormat="1" x14ac:dyDescent="0.25"/>
    <row r="875" s="29" customFormat="1" x14ac:dyDescent="0.25"/>
    <row r="876" s="29" customFormat="1" x14ac:dyDescent="0.25"/>
    <row r="877" s="29" customFormat="1" x14ac:dyDescent="0.25"/>
    <row r="878" s="29" customFormat="1" x14ac:dyDescent="0.25"/>
    <row r="879" s="29" customFormat="1" x14ac:dyDescent="0.25"/>
    <row r="880" s="29" customFormat="1" x14ac:dyDescent="0.25"/>
    <row r="881" s="29" customFormat="1" x14ac:dyDescent="0.25"/>
    <row r="882" s="29" customFormat="1" x14ac:dyDescent="0.25"/>
    <row r="883" s="29" customFormat="1" x14ac:dyDescent="0.25"/>
    <row r="884" s="29" customFormat="1" x14ac:dyDescent="0.25"/>
    <row r="885" s="29" customFormat="1" x14ac:dyDescent="0.25"/>
    <row r="886" s="29" customFormat="1" x14ac:dyDescent="0.25"/>
    <row r="887" s="29" customFormat="1" x14ac:dyDescent="0.25"/>
    <row r="888" s="29" customFormat="1" x14ac:dyDescent="0.25"/>
    <row r="889" s="29" customFormat="1" x14ac:dyDescent="0.25"/>
    <row r="890" s="29" customFormat="1" x14ac:dyDescent="0.25"/>
    <row r="891" s="29" customFormat="1" x14ac:dyDescent="0.25"/>
    <row r="892" s="29" customFormat="1" x14ac:dyDescent="0.25"/>
    <row r="893" s="29" customFormat="1" x14ac:dyDescent="0.25"/>
    <row r="894" s="29" customFormat="1" x14ac:dyDescent="0.25"/>
    <row r="895" s="29" customFormat="1" x14ac:dyDescent="0.25"/>
    <row r="896" s="29" customFormat="1" x14ac:dyDescent="0.25"/>
    <row r="897" s="29" customFormat="1" x14ac:dyDescent="0.25"/>
    <row r="898" s="29" customFormat="1" x14ac:dyDescent="0.25"/>
    <row r="899" s="29" customFormat="1" x14ac:dyDescent="0.25"/>
    <row r="900" s="29" customFormat="1" x14ac:dyDescent="0.25"/>
    <row r="901" s="29" customFormat="1" x14ac:dyDescent="0.25"/>
    <row r="902" s="29" customFormat="1" x14ac:dyDescent="0.25"/>
    <row r="903" s="29" customFormat="1" x14ac:dyDescent="0.25"/>
    <row r="904" s="29" customFormat="1" x14ac:dyDescent="0.25"/>
    <row r="905" s="29" customFormat="1" x14ac:dyDescent="0.25"/>
    <row r="906" s="29" customFormat="1" x14ac:dyDescent="0.25"/>
    <row r="907" s="29" customFormat="1" x14ac:dyDescent="0.25"/>
    <row r="908" s="29" customFormat="1" x14ac:dyDescent="0.25"/>
    <row r="909" s="29" customFormat="1" x14ac:dyDescent="0.25"/>
    <row r="910" s="29" customFormat="1" x14ac:dyDescent="0.25"/>
    <row r="911" s="29" customFormat="1" x14ac:dyDescent="0.25"/>
    <row r="912" s="29" customFormat="1" x14ac:dyDescent="0.25"/>
    <row r="913" s="29" customFormat="1" x14ac:dyDescent="0.25"/>
    <row r="914" s="29" customFormat="1" x14ac:dyDescent="0.25"/>
    <row r="915" s="29" customFormat="1" x14ac:dyDescent="0.25"/>
    <row r="916" s="29" customFormat="1" x14ac:dyDescent="0.25"/>
    <row r="917" s="29" customFormat="1" x14ac:dyDescent="0.25"/>
    <row r="918" s="29" customFormat="1" x14ac:dyDescent="0.25"/>
    <row r="919" s="29" customFormat="1" x14ac:dyDescent="0.25"/>
    <row r="920" s="29" customFormat="1" x14ac:dyDescent="0.25"/>
    <row r="921" s="29" customFormat="1" x14ac:dyDescent="0.25"/>
    <row r="922" s="29" customFormat="1" x14ac:dyDescent="0.25"/>
    <row r="923" s="29" customFormat="1" x14ac:dyDescent="0.25"/>
    <row r="924" s="29" customFormat="1" x14ac:dyDescent="0.25"/>
    <row r="925" s="29" customFormat="1" x14ac:dyDescent="0.25"/>
    <row r="926" s="29" customFormat="1" x14ac:dyDescent="0.25"/>
    <row r="927" s="29" customFormat="1" x14ac:dyDescent="0.25"/>
    <row r="928" s="29" customFormat="1" x14ac:dyDescent="0.25"/>
    <row r="929" s="29" customFormat="1" x14ac:dyDescent="0.25"/>
    <row r="930" s="29" customFormat="1" x14ac:dyDescent="0.25"/>
    <row r="931" s="29" customFormat="1" x14ac:dyDescent="0.25"/>
    <row r="932" s="29" customFormat="1" x14ac:dyDescent="0.25"/>
    <row r="933" s="29" customFormat="1" x14ac:dyDescent="0.25"/>
    <row r="934" s="29" customFormat="1" x14ac:dyDescent="0.25"/>
    <row r="935" s="29" customFormat="1" x14ac:dyDescent="0.25"/>
    <row r="936" s="29" customFormat="1" x14ac:dyDescent="0.25"/>
    <row r="937" s="29" customFormat="1" x14ac:dyDescent="0.25"/>
    <row r="938" s="29" customFormat="1" x14ac:dyDescent="0.25"/>
    <row r="939" s="29" customFormat="1" x14ac:dyDescent="0.25"/>
    <row r="940" s="29" customFormat="1" x14ac:dyDescent="0.25"/>
    <row r="941" s="29" customFormat="1" x14ac:dyDescent="0.25"/>
    <row r="942" s="29" customFormat="1" x14ac:dyDescent="0.25"/>
    <row r="943" s="29" customFormat="1" x14ac:dyDescent="0.25"/>
    <row r="944" s="29" customFormat="1" x14ac:dyDescent="0.25"/>
    <row r="945" s="29" customFormat="1" x14ac:dyDescent="0.25"/>
    <row r="946" s="29" customFormat="1" x14ac:dyDescent="0.25"/>
    <row r="947" s="29" customFormat="1" x14ac:dyDescent="0.25"/>
    <row r="948" s="29" customFormat="1" x14ac:dyDescent="0.25"/>
    <row r="949" s="29" customFormat="1" x14ac:dyDescent="0.25"/>
    <row r="950" s="29" customFormat="1" x14ac:dyDescent="0.25"/>
    <row r="951" s="29" customFormat="1" x14ac:dyDescent="0.25"/>
    <row r="952" s="29" customFormat="1" x14ac:dyDescent="0.25"/>
    <row r="953" s="29" customFormat="1" x14ac:dyDescent="0.25"/>
    <row r="954" s="29" customFormat="1" x14ac:dyDescent="0.25"/>
    <row r="955" s="29" customFormat="1" x14ac:dyDescent="0.25"/>
    <row r="956" s="29" customFormat="1" x14ac:dyDescent="0.25"/>
    <row r="957" s="29" customFormat="1" x14ac:dyDescent="0.25"/>
    <row r="958" s="29" customFormat="1" x14ac:dyDescent="0.25"/>
    <row r="959" s="29" customFormat="1" x14ac:dyDescent="0.25"/>
    <row r="960" s="29" customFormat="1" x14ac:dyDescent="0.25"/>
    <row r="961" s="29" customFormat="1" x14ac:dyDescent="0.25"/>
    <row r="962" s="29" customFormat="1" x14ac:dyDescent="0.25"/>
    <row r="963" s="29" customFormat="1" x14ac:dyDescent="0.25"/>
    <row r="964" s="29" customFormat="1" x14ac:dyDescent="0.25"/>
    <row r="965" s="29" customFormat="1" x14ac:dyDescent="0.25"/>
    <row r="966" s="29" customFormat="1" x14ac:dyDescent="0.25"/>
    <row r="967" s="29" customFormat="1" x14ac:dyDescent="0.25"/>
    <row r="968" s="29" customFormat="1" x14ac:dyDescent="0.25"/>
    <row r="969" s="29" customFormat="1" x14ac:dyDescent="0.25"/>
    <row r="970" s="29" customFormat="1" x14ac:dyDescent="0.25"/>
    <row r="971" s="29" customFormat="1" x14ac:dyDescent="0.25"/>
    <row r="972" s="29" customFormat="1" x14ac:dyDescent="0.25"/>
    <row r="973" s="29" customFormat="1" x14ac:dyDescent="0.25"/>
    <row r="974" s="29" customFormat="1" x14ac:dyDescent="0.25"/>
    <row r="975" s="29" customFormat="1" x14ac:dyDescent="0.25"/>
    <row r="976" s="29" customFormat="1" x14ac:dyDescent="0.25"/>
    <row r="977" s="29" customFormat="1" x14ac:dyDescent="0.25"/>
    <row r="978" s="29" customFormat="1" x14ac:dyDescent="0.25"/>
    <row r="979" s="29" customFormat="1" x14ac:dyDescent="0.25"/>
    <row r="980" s="29" customFormat="1" x14ac:dyDescent="0.25"/>
    <row r="981" s="29" customFormat="1" x14ac:dyDescent="0.25"/>
    <row r="982" s="29" customFormat="1" x14ac:dyDescent="0.25"/>
    <row r="983" s="29" customFormat="1" x14ac:dyDescent="0.25"/>
    <row r="984" s="29" customFormat="1" x14ac:dyDescent="0.25"/>
    <row r="985" s="29" customFormat="1" x14ac:dyDescent="0.25"/>
    <row r="986" s="29" customFormat="1" x14ac:dyDescent="0.25"/>
    <row r="987" s="29" customFormat="1" x14ac:dyDescent="0.25"/>
    <row r="988" s="29" customFormat="1" x14ac:dyDescent="0.25"/>
    <row r="989" s="29" customFormat="1" x14ac:dyDescent="0.25"/>
    <row r="990" s="29" customFormat="1" x14ac:dyDescent="0.25"/>
    <row r="991" s="29" customFormat="1" x14ac:dyDescent="0.25"/>
    <row r="992" s="29" customFormat="1" x14ac:dyDescent="0.25"/>
    <row r="993" s="29" customFormat="1" x14ac:dyDescent="0.25"/>
    <row r="994" s="29" customFormat="1" x14ac:dyDescent="0.25"/>
    <row r="995" s="29" customFormat="1" x14ac:dyDescent="0.25"/>
    <row r="996" s="29" customFormat="1" x14ac:dyDescent="0.25"/>
    <row r="997" s="29" customFormat="1" x14ac:dyDescent="0.25"/>
    <row r="998" s="29" customFormat="1" x14ac:dyDescent="0.25"/>
    <row r="999" s="29" customFormat="1" x14ac:dyDescent="0.25"/>
    <row r="1000" s="29" customFormat="1" x14ac:dyDescent="0.25"/>
    <row r="1001" s="29" customFormat="1" x14ac:dyDescent="0.25"/>
    <row r="1002" s="29" customFormat="1" x14ac:dyDescent="0.25"/>
    <row r="1003" s="29" customFormat="1" x14ac:dyDescent="0.25"/>
    <row r="1004" s="29" customFormat="1" x14ac:dyDescent="0.25"/>
    <row r="1005" s="29" customFormat="1" x14ac:dyDescent="0.25"/>
    <row r="1006" s="29" customFormat="1" x14ac:dyDescent="0.25"/>
    <row r="1007" s="29" customFormat="1" x14ac:dyDescent="0.25"/>
    <row r="1008" s="29" customFormat="1" x14ac:dyDescent="0.25"/>
    <row r="1009" s="29" customFormat="1" x14ac:dyDescent="0.25"/>
    <row r="1010" s="29" customFormat="1" x14ac:dyDescent="0.25"/>
    <row r="1011" s="29" customFormat="1" x14ac:dyDescent="0.25"/>
    <row r="1012" s="29" customFormat="1" x14ac:dyDescent="0.25"/>
    <row r="1013" s="29" customFormat="1" x14ac:dyDescent="0.25"/>
    <row r="1014" s="29" customFormat="1" x14ac:dyDescent="0.25"/>
    <row r="1015" s="29" customFormat="1" x14ac:dyDescent="0.25"/>
    <row r="1016" s="29" customFormat="1" x14ac:dyDescent="0.25"/>
    <row r="1017" s="29" customFormat="1" x14ac:dyDescent="0.25"/>
    <row r="1018" s="29" customFormat="1" x14ac:dyDescent="0.25"/>
    <row r="1019" s="29" customFormat="1" x14ac:dyDescent="0.25"/>
    <row r="1020" s="29" customFormat="1" x14ac:dyDescent="0.25"/>
    <row r="1021" s="29" customFormat="1" x14ac:dyDescent="0.25"/>
    <row r="1022" s="29" customFormat="1" x14ac:dyDescent="0.25"/>
    <row r="1023" s="29" customFormat="1" x14ac:dyDescent="0.25"/>
    <row r="1024" s="29" customFormat="1" x14ac:dyDescent="0.25"/>
    <row r="1025" s="29" customFormat="1" x14ac:dyDescent="0.25"/>
    <row r="1026" s="29" customFormat="1" x14ac:dyDescent="0.25"/>
    <row r="1027" s="29" customFormat="1" x14ac:dyDescent="0.25"/>
    <row r="1028" s="29" customFormat="1" x14ac:dyDescent="0.25"/>
    <row r="1029" s="29" customFormat="1" x14ac:dyDescent="0.25"/>
    <row r="1030" s="29" customFormat="1" x14ac:dyDescent="0.25"/>
    <row r="1031" s="29" customFormat="1" x14ac:dyDescent="0.25"/>
    <row r="1032" s="29" customFormat="1" x14ac:dyDescent="0.25"/>
    <row r="1033" s="29" customFormat="1" x14ac:dyDescent="0.25"/>
    <row r="1034" s="29" customFormat="1" x14ac:dyDescent="0.25"/>
    <row r="1035" s="29" customFormat="1" x14ac:dyDescent="0.25"/>
    <row r="1036" s="29" customFormat="1" x14ac:dyDescent="0.25"/>
    <row r="1037" s="29" customFormat="1" x14ac:dyDescent="0.25"/>
    <row r="1038" s="29" customFormat="1" x14ac:dyDescent="0.25"/>
    <row r="1039" s="29" customFormat="1" x14ac:dyDescent="0.25"/>
    <row r="1040" s="29" customFormat="1" x14ac:dyDescent="0.25"/>
    <row r="1041" s="29" customFormat="1" x14ac:dyDescent="0.25"/>
    <row r="1042" s="29" customFormat="1" x14ac:dyDescent="0.25"/>
    <row r="1043" s="29" customFormat="1" x14ac:dyDescent="0.25"/>
    <row r="1044" s="29" customFormat="1" x14ac:dyDescent="0.25"/>
    <row r="1045" s="29" customFormat="1" x14ac:dyDescent="0.25"/>
    <row r="1046" s="29" customFormat="1" x14ac:dyDescent="0.25"/>
    <row r="1047" s="29" customFormat="1" x14ac:dyDescent="0.25"/>
    <row r="1048" s="29" customFormat="1" x14ac:dyDescent="0.25"/>
    <row r="1049" s="29" customFormat="1" x14ac:dyDescent="0.25"/>
    <row r="1050" s="29" customFormat="1" x14ac:dyDescent="0.25"/>
    <row r="1051" s="29" customFormat="1" x14ac:dyDescent="0.25"/>
    <row r="1052" s="29" customFormat="1" x14ac:dyDescent="0.25"/>
    <row r="1053" s="29" customFormat="1" x14ac:dyDescent="0.25"/>
    <row r="1054" s="29" customFormat="1" x14ac:dyDescent="0.25"/>
    <row r="1055" s="29" customFormat="1" x14ac:dyDescent="0.25"/>
    <row r="1056" s="29" customFormat="1" x14ac:dyDescent="0.25"/>
    <row r="1057" s="29" customFormat="1" x14ac:dyDescent="0.25"/>
    <row r="1058" s="29" customFormat="1" x14ac:dyDescent="0.25"/>
    <row r="1059" s="29" customFormat="1" x14ac:dyDescent="0.25"/>
    <row r="1060" s="29" customFormat="1" x14ac:dyDescent="0.25"/>
    <row r="1061" s="29" customFormat="1" x14ac:dyDescent="0.25"/>
    <row r="1062" s="29" customFormat="1" x14ac:dyDescent="0.25"/>
    <row r="1063" s="29" customFormat="1" x14ac:dyDescent="0.25"/>
    <row r="1064" s="29" customFormat="1" x14ac:dyDescent="0.25"/>
    <row r="1065" s="29" customFormat="1" x14ac:dyDescent="0.25"/>
    <row r="1066" s="29" customFormat="1" x14ac:dyDescent="0.25"/>
    <row r="1067" s="29" customFormat="1" x14ac:dyDescent="0.25"/>
    <row r="1068" s="29" customFormat="1" x14ac:dyDescent="0.25"/>
    <row r="1069" s="29" customFormat="1" x14ac:dyDescent="0.25"/>
    <row r="1070" s="29" customFormat="1" x14ac:dyDescent="0.25"/>
    <row r="1071" s="29" customFormat="1" x14ac:dyDescent="0.25"/>
    <row r="1072" s="29" customFormat="1" x14ac:dyDescent="0.25"/>
    <row r="1073" s="29" customFormat="1" x14ac:dyDescent="0.25"/>
    <row r="1074" s="29" customFormat="1" x14ac:dyDescent="0.25"/>
    <row r="1075" s="29" customFormat="1" x14ac:dyDescent="0.25"/>
    <row r="1076" s="29" customFormat="1" x14ac:dyDescent="0.25"/>
    <row r="1077" s="29" customFormat="1" x14ac:dyDescent="0.25"/>
    <row r="1078" s="29" customFormat="1" x14ac:dyDescent="0.25"/>
    <row r="1079" s="29" customFormat="1" x14ac:dyDescent="0.25"/>
    <row r="1080" s="29" customFormat="1" x14ac:dyDescent="0.25"/>
    <row r="1081" s="29" customFormat="1" x14ac:dyDescent="0.25"/>
    <row r="1082" s="29" customFormat="1" x14ac:dyDescent="0.25"/>
    <row r="1083" s="29" customFormat="1" x14ac:dyDescent="0.25"/>
    <row r="1084" s="29" customFormat="1" x14ac:dyDescent="0.25"/>
    <row r="1085" s="29" customFormat="1" x14ac:dyDescent="0.25"/>
    <row r="1086" s="29" customFormat="1" x14ac:dyDescent="0.25"/>
    <row r="1087" s="29" customFormat="1" x14ac:dyDescent="0.25"/>
    <row r="1088" s="29" customFormat="1" x14ac:dyDescent="0.25"/>
    <row r="1089" s="29" customFormat="1" x14ac:dyDescent="0.25"/>
    <row r="1090" s="29" customFormat="1" x14ac:dyDescent="0.25"/>
    <row r="1091" s="29" customFormat="1" x14ac:dyDescent="0.25"/>
    <row r="1092" s="29" customFormat="1" x14ac:dyDescent="0.25"/>
    <row r="1093" s="29" customFormat="1" x14ac:dyDescent="0.25"/>
    <row r="1094" s="29" customFormat="1" x14ac:dyDescent="0.25"/>
    <row r="1095" s="29" customFormat="1" x14ac:dyDescent="0.25"/>
    <row r="1096" s="29" customFormat="1" x14ac:dyDescent="0.25"/>
    <row r="1097" s="29" customFormat="1" x14ac:dyDescent="0.25"/>
    <row r="1098" s="29" customFormat="1" x14ac:dyDescent="0.25"/>
    <row r="1099" s="29" customFormat="1" x14ac:dyDescent="0.25"/>
    <row r="1100" s="29" customFormat="1" x14ac:dyDescent="0.25"/>
    <row r="1101" s="29" customFormat="1" x14ac:dyDescent="0.25"/>
    <row r="1102" s="29" customFormat="1" x14ac:dyDescent="0.25"/>
    <row r="1103" s="29" customFormat="1" x14ac:dyDescent="0.25"/>
    <row r="1104" s="29" customFormat="1" x14ac:dyDescent="0.25"/>
    <row r="1105" s="29" customFormat="1" x14ac:dyDescent="0.25"/>
    <row r="1106" s="29" customFormat="1" x14ac:dyDescent="0.25"/>
    <row r="1107" s="29" customFormat="1" x14ac:dyDescent="0.25"/>
    <row r="1108" s="29" customFormat="1" x14ac:dyDescent="0.25"/>
    <row r="1109" s="29" customFormat="1" x14ac:dyDescent="0.25"/>
    <row r="1110" s="29" customFormat="1" x14ac:dyDescent="0.25"/>
    <row r="1111" s="29" customFormat="1" x14ac:dyDescent="0.25"/>
    <row r="1112" s="29" customFormat="1" x14ac:dyDescent="0.25"/>
    <row r="1113" s="29" customFormat="1" x14ac:dyDescent="0.25"/>
    <row r="1114" s="29" customFormat="1" x14ac:dyDescent="0.25"/>
    <row r="1115" s="29" customFormat="1" x14ac:dyDescent="0.25"/>
    <row r="1116" s="29" customFormat="1" x14ac:dyDescent="0.25"/>
    <row r="1117" s="29" customFormat="1" x14ac:dyDescent="0.25"/>
    <row r="1118" s="29" customFormat="1" x14ac:dyDescent="0.25"/>
    <row r="1119" s="29" customFormat="1" x14ac:dyDescent="0.25"/>
    <row r="1120" s="29" customFormat="1" x14ac:dyDescent="0.25"/>
    <row r="1121" s="29" customFormat="1" x14ac:dyDescent="0.25"/>
    <row r="1122" s="29" customFormat="1" x14ac:dyDescent="0.25"/>
    <row r="1123" s="29" customFormat="1" x14ac:dyDescent="0.25"/>
    <row r="1124" s="29" customFormat="1" x14ac:dyDescent="0.25"/>
    <row r="1125" s="29" customFormat="1" x14ac:dyDescent="0.25"/>
    <row r="1126" s="29" customFormat="1" x14ac:dyDescent="0.25"/>
    <row r="1127" s="29" customFormat="1" x14ac:dyDescent="0.25"/>
    <row r="1128" s="29" customFormat="1" x14ac:dyDescent="0.25"/>
    <row r="1129" s="29" customFormat="1" x14ac:dyDescent="0.25"/>
    <row r="1130" s="29" customFormat="1" x14ac:dyDescent="0.25"/>
    <row r="1131" s="29" customFormat="1" x14ac:dyDescent="0.25"/>
    <row r="1132" s="29" customFormat="1" x14ac:dyDescent="0.25"/>
    <row r="1133" s="29" customFormat="1" x14ac:dyDescent="0.25"/>
    <row r="1134" s="29" customFormat="1" x14ac:dyDescent="0.25"/>
    <row r="1135" s="29" customFormat="1" x14ac:dyDescent="0.25"/>
    <row r="1136" s="29" customFormat="1" x14ac:dyDescent="0.25"/>
    <row r="1137" s="29" customFormat="1" x14ac:dyDescent="0.25"/>
    <row r="1138" s="29" customFormat="1" x14ac:dyDescent="0.25"/>
    <row r="1139" s="29" customFormat="1" x14ac:dyDescent="0.25"/>
    <row r="1140" s="29" customFormat="1" x14ac:dyDescent="0.25"/>
    <row r="1141" s="29" customFormat="1" x14ac:dyDescent="0.25"/>
    <row r="1142" s="29" customFormat="1" x14ac:dyDescent="0.25"/>
    <row r="1143" s="29" customFormat="1" x14ac:dyDescent="0.25"/>
    <row r="1144" s="29" customFormat="1" x14ac:dyDescent="0.25"/>
    <row r="1145" s="29" customFormat="1" x14ac:dyDescent="0.25"/>
    <row r="1146" s="29" customFormat="1" x14ac:dyDescent="0.25"/>
    <row r="1147" s="29" customFormat="1" x14ac:dyDescent="0.25"/>
    <row r="1148" s="29" customFormat="1" x14ac:dyDescent="0.25"/>
    <row r="1149" s="29" customFormat="1" x14ac:dyDescent="0.25"/>
    <row r="1150" s="29" customFormat="1" x14ac:dyDescent="0.25"/>
    <row r="1151" s="29" customFormat="1" x14ac:dyDescent="0.25"/>
    <row r="1152" s="29" customFormat="1" x14ac:dyDescent="0.25"/>
    <row r="1153" s="29" customFormat="1" x14ac:dyDescent="0.25"/>
    <row r="1154" s="29" customFormat="1" x14ac:dyDescent="0.25"/>
    <row r="1155" s="29" customFormat="1" x14ac:dyDescent="0.25"/>
    <row r="1156" s="29" customFormat="1" x14ac:dyDescent="0.25"/>
    <row r="1157" s="29" customFormat="1" x14ac:dyDescent="0.25"/>
    <row r="1158" s="29" customFormat="1" x14ac:dyDescent="0.25"/>
    <row r="1159" s="29" customFormat="1" x14ac:dyDescent="0.25"/>
    <row r="1160" s="29" customFormat="1" x14ac:dyDescent="0.25"/>
    <row r="1161" s="29" customFormat="1" x14ac:dyDescent="0.25"/>
    <row r="1162" s="29" customFormat="1" x14ac:dyDescent="0.25"/>
    <row r="1163" s="29" customFormat="1" x14ac:dyDescent="0.25"/>
    <row r="1164" s="29" customFormat="1" x14ac:dyDescent="0.25"/>
    <row r="1165" s="29" customFormat="1" x14ac:dyDescent="0.25"/>
    <row r="1166" s="29" customFormat="1" x14ac:dyDescent="0.25"/>
    <row r="1167" s="29" customFormat="1" x14ac:dyDescent="0.25"/>
    <row r="1168" s="29" customFormat="1" x14ac:dyDescent="0.25"/>
    <row r="1169" s="29" customFormat="1" x14ac:dyDescent="0.25"/>
    <row r="1170" s="29" customFormat="1" x14ac:dyDescent="0.25"/>
    <row r="1171" s="29" customFormat="1" x14ac:dyDescent="0.25"/>
    <row r="1172" s="29" customFormat="1" x14ac:dyDescent="0.25"/>
    <row r="1173" s="29" customFormat="1" x14ac:dyDescent="0.25"/>
    <row r="1174" s="29" customFormat="1" x14ac:dyDescent="0.25"/>
    <row r="1175" s="29" customFormat="1" x14ac:dyDescent="0.25"/>
    <row r="1176" s="29" customFormat="1" x14ac:dyDescent="0.25"/>
    <row r="1177" s="29" customFormat="1" x14ac:dyDescent="0.25"/>
    <row r="1178" s="29" customFormat="1" x14ac:dyDescent="0.25"/>
    <row r="1179" s="29" customFormat="1" x14ac:dyDescent="0.25"/>
    <row r="1180" s="29" customFormat="1" x14ac:dyDescent="0.25"/>
    <row r="1181" s="29" customFormat="1" x14ac:dyDescent="0.25"/>
    <row r="1182" s="29" customFormat="1" x14ac:dyDescent="0.25"/>
    <row r="1183" s="29" customFormat="1" x14ac:dyDescent="0.25"/>
    <row r="1184" s="29" customFormat="1" x14ac:dyDescent="0.25"/>
    <row r="1185" s="29" customFormat="1" x14ac:dyDescent="0.25"/>
    <row r="1186" s="29" customFormat="1" x14ac:dyDescent="0.25"/>
    <row r="1187" s="29" customFormat="1" x14ac:dyDescent="0.25"/>
    <row r="1188" s="29" customFormat="1" x14ac:dyDescent="0.25"/>
    <row r="1189" s="29" customFormat="1" x14ac:dyDescent="0.25"/>
    <row r="1190" s="29" customFormat="1" x14ac:dyDescent="0.25"/>
    <row r="1191" s="29" customFormat="1" x14ac:dyDescent="0.25"/>
    <row r="1192" s="29" customFormat="1" x14ac:dyDescent="0.25"/>
    <row r="1193" s="29" customFormat="1" x14ac:dyDescent="0.25"/>
    <row r="1194" s="29" customFormat="1" x14ac:dyDescent="0.25"/>
    <row r="1195" s="29" customFormat="1" x14ac:dyDescent="0.25"/>
    <row r="1196" s="29" customFormat="1" x14ac:dyDescent="0.25"/>
    <row r="1197" s="29" customFormat="1" x14ac:dyDescent="0.25"/>
    <row r="1198" s="29" customFormat="1" x14ac:dyDescent="0.25"/>
    <row r="1199" s="29" customFormat="1" x14ac:dyDescent="0.25"/>
    <row r="1200" s="29" customFormat="1" x14ac:dyDescent="0.25"/>
    <row r="1201" s="29" customFormat="1" x14ac:dyDescent="0.25"/>
    <row r="1202" s="29" customFormat="1" x14ac:dyDescent="0.25"/>
    <row r="1203" s="29" customFormat="1" x14ac:dyDescent="0.25"/>
    <row r="1204" s="29" customFormat="1" x14ac:dyDescent="0.25"/>
    <row r="1205" s="29" customFormat="1" x14ac:dyDescent="0.25"/>
    <row r="1206" s="29" customFormat="1" x14ac:dyDescent="0.25"/>
    <row r="1207" s="29" customFormat="1" x14ac:dyDescent="0.25"/>
    <row r="1208" s="29" customFormat="1" x14ac:dyDescent="0.25"/>
    <row r="1209" s="29" customFormat="1" x14ac:dyDescent="0.25"/>
    <row r="1210" s="29" customFormat="1" x14ac:dyDescent="0.25"/>
    <row r="1211" s="29" customFormat="1" x14ac:dyDescent="0.25"/>
    <row r="1212" s="29" customFormat="1" x14ac:dyDescent="0.25"/>
    <row r="1213" s="29" customFormat="1" x14ac:dyDescent="0.25"/>
    <row r="1214" s="29" customFormat="1" x14ac:dyDescent="0.25"/>
    <row r="1215" s="29" customFormat="1" x14ac:dyDescent="0.25"/>
    <row r="1216" s="29" customFormat="1" x14ac:dyDescent="0.25"/>
    <row r="1217" s="29" customFormat="1" x14ac:dyDescent="0.25"/>
    <row r="1218" s="29" customFormat="1" x14ac:dyDescent="0.25"/>
    <row r="1219" s="29" customFormat="1" x14ac:dyDescent="0.25"/>
    <row r="1220" s="29" customFormat="1" x14ac:dyDescent="0.25"/>
    <row r="1221" s="29" customFormat="1" x14ac:dyDescent="0.25"/>
    <row r="1222" s="29" customFormat="1" x14ac:dyDescent="0.25"/>
    <row r="1223" s="29" customFormat="1" x14ac:dyDescent="0.25"/>
    <row r="1224" s="29" customFormat="1" x14ac:dyDescent="0.25"/>
    <row r="1225" s="29" customFormat="1" x14ac:dyDescent="0.25"/>
    <row r="1226" s="29" customFormat="1" x14ac:dyDescent="0.25"/>
    <row r="1227" s="29" customFormat="1" x14ac:dyDescent="0.25"/>
    <row r="1228" s="29" customFormat="1" x14ac:dyDescent="0.25"/>
    <row r="1229" s="29" customFormat="1" x14ac:dyDescent="0.25"/>
    <row r="1230" s="29" customFormat="1" x14ac:dyDescent="0.25"/>
    <row r="1231" s="29" customFormat="1" x14ac:dyDescent="0.25"/>
    <row r="1232" s="29" customFormat="1" x14ac:dyDescent="0.25"/>
    <row r="1233" s="29" customFormat="1" x14ac:dyDescent="0.25"/>
    <row r="1234" s="29" customFormat="1" x14ac:dyDescent="0.25"/>
    <row r="1235" s="29" customFormat="1" x14ac:dyDescent="0.25"/>
    <row r="1236" s="29" customFormat="1" x14ac:dyDescent="0.25"/>
    <row r="1237" s="29" customFormat="1" x14ac:dyDescent="0.25"/>
    <row r="1238" s="29" customFormat="1" x14ac:dyDescent="0.25"/>
    <row r="1239" s="29" customFormat="1" x14ac:dyDescent="0.25"/>
    <row r="1240" s="29" customFormat="1" x14ac:dyDescent="0.25"/>
    <row r="1241" s="29" customFormat="1" x14ac:dyDescent="0.25"/>
    <row r="1242" s="29" customFormat="1" x14ac:dyDescent="0.25"/>
    <row r="1243" s="29" customFormat="1" x14ac:dyDescent="0.25"/>
    <row r="1244" s="29" customFormat="1" x14ac:dyDescent="0.25"/>
    <row r="1245" s="29" customFormat="1" x14ac:dyDescent="0.25"/>
    <row r="1246" s="29" customFormat="1" x14ac:dyDescent="0.25"/>
    <row r="1247" s="29" customFormat="1" x14ac:dyDescent="0.25"/>
    <row r="1248" s="29" customFormat="1" x14ac:dyDescent="0.25"/>
    <row r="1249" s="29" customFormat="1" x14ac:dyDescent="0.25"/>
    <row r="1250" s="29" customFormat="1" x14ac:dyDescent="0.25"/>
    <row r="1251" s="29" customFormat="1" x14ac:dyDescent="0.25"/>
    <row r="1252" s="29" customFormat="1" x14ac:dyDescent="0.25"/>
    <row r="1253" s="29" customFormat="1" x14ac:dyDescent="0.25"/>
    <row r="1254" s="29" customFormat="1" x14ac:dyDescent="0.25"/>
    <row r="1255" s="29" customFormat="1" x14ac:dyDescent="0.25"/>
    <row r="1256" s="29" customFormat="1" x14ac:dyDescent="0.25"/>
    <row r="1257" s="29" customFormat="1" x14ac:dyDescent="0.25"/>
    <row r="1258" s="29" customFormat="1" x14ac:dyDescent="0.25"/>
    <row r="1259" s="29" customFormat="1" x14ac:dyDescent="0.25"/>
    <row r="1260" s="29" customFormat="1" x14ac:dyDescent="0.25"/>
    <row r="1261" s="29" customFormat="1" x14ac:dyDescent="0.25"/>
    <row r="1262" s="29" customFormat="1" x14ac:dyDescent="0.25"/>
    <row r="1263" s="29" customFormat="1" x14ac:dyDescent="0.25"/>
    <row r="1264" s="29" customFormat="1" x14ac:dyDescent="0.25"/>
    <row r="1265" s="29" customFormat="1" x14ac:dyDescent="0.25"/>
    <row r="1266" s="29" customFormat="1" x14ac:dyDescent="0.25"/>
    <row r="1267" s="29" customFormat="1" x14ac:dyDescent="0.25"/>
    <row r="1268" s="29" customFormat="1" x14ac:dyDescent="0.25"/>
    <row r="1269" s="29" customFormat="1" x14ac:dyDescent="0.25"/>
    <row r="1270" s="29" customFormat="1" x14ac:dyDescent="0.25"/>
    <row r="1271" s="29" customFormat="1" x14ac:dyDescent="0.25"/>
    <row r="1272" s="29" customFormat="1" x14ac:dyDescent="0.25"/>
    <row r="1273" s="29" customFormat="1" x14ac:dyDescent="0.25"/>
    <row r="1274" s="29" customFormat="1" x14ac:dyDescent="0.25"/>
    <row r="1275" s="29" customFormat="1" x14ac:dyDescent="0.25"/>
    <row r="1276" s="29" customFormat="1" x14ac:dyDescent="0.25"/>
    <row r="1277" s="29" customFormat="1" x14ac:dyDescent="0.25"/>
    <row r="1278" s="29" customFormat="1" x14ac:dyDescent="0.25"/>
    <row r="1279" s="29" customFormat="1" x14ac:dyDescent="0.25"/>
    <row r="1280" s="29" customFormat="1" x14ac:dyDescent="0.25"/>
    <row r="1281" s="29" customFormat="1" x14ac:dyDescent="0.25"/>
    <row r="1282" s="29" customFormat="1" x14ac:dyDescent="0.25"/>
    <row r="1283" s="29" customFormat="1" x14ac:dyDescent="0.25"/>
    <row r="1284" s="29" customFormat="1" x14ac:dyDescent="0.25"/>
    <row r="1285" s="29" customFormat="1" x14ac:dyDescent="0.25"/>
    <row r="1286" s="29" customFormat="1" x14ac:dyDescent="0.25"/>
    <row r="1287" s="29" customFormat="1" x14ac:dyDescent="0.25"/>
    <row r="1288" s="29" customFormat="1" x14ac:dyDescent="0.25"/>
    <row r="1289" s="29" customFormat="1" x14ac:dyDescent="0.25"/>
    <row r="1290" s="29" customFormat="1" x14ac:dyDescent="0.25"/>
    <row r="1291" s="29" customFormat="1" x14ac:dyDescent="0.25"/>
    <row r="1292" s="29" customFormat="1" x14ac:dyDescent="0.25"/>
    <row r="1293" s="29" customFormat="1" x14ac:dyDescent="0.25"/>
    <row r="1294" s="29" customFormat="1" x14ac:dyDescent="0.25"/>
    <row r="1295" s="29" customFormat="1" x14ac:dyDescent="0.25"/>
    <row r="1296" s="29" customFormat="1" x14ac:dyDescent="0.25"/>
    <row r="1297" s="29" customFormat="1" x14ac:dyDescent="0.25"/>
    <row r="1298" s="29" customFormat="1" x14ac:dyDescent="0.25"/>
    <row r="1299" s="29" customFormat="1" x14ac:dyDescent="0.25"/>
    <row r="1300" s="29" customFormat="1" x14ac:dyDescent="0.25"/>
    <row r="1301" s="29" customFormat="1" x14ac:dyDescent="0.25"/>
    <row r="1302" s="29" customFormat="1" x14ac:dyDescent="0.25"/>
    <row r="1303" s="29" customFormat="1" x14ac:dyDescent="0.25"/>
    <row r="1304" s="29" customFormat="1" x14ac:dyDescent="0.25"/>
    <row r="1305" s="29" customFormat="1" x14ac:dyDescent="0.25"/>
    <row r="1306" s="29" customFormat="1" x14ac:dyDescent="0.25"/>
    <row r="1307" s="29" customFormat="1" x14ac:dyDescent="0.25"/>
    <row r="1308" s="29" customFormat="1" x14ac:dyDescent="0.25"/>
    <row r="1309" s="29" customFormat="1" x14ac:dyDescent="0.25"/>
    <row r="1310" s="29" customFormat="1" x14ac:dyDescent="0.25"/>
    <row r="1311" s="29" customFormat="1" x14ac:dyDescent="0.25"/>
    <row r="1312" s="29" customFormat="1" x14ac:dyDescent="0.25"/>
    <row r="1313" s="29" customFormat="1" x14ac:dyDescent="0.25"/>
    <row r="1314" s="29" customFormat="1" x14ac:dyDescent="0.25"/>
    <row r="1315" s="29" customFormat="1" x14ac:dyDescent="0.25"/>
    <row r="1316" s="29" customFormat="1" x14ac:dyDescent="0.25"/>
    <row r="1317" s="29" customFormat="1" x14ac:dyDescent="0.25"/>
    <row r="1318" s="29" customFormat="1" x14ac:dyDescent="0.25"/>
    <row r="1319" s="29" customFormat="1" x14ac:dyDescent="0.25"/>
    <row r="1320" s="29" customFormat="1" x14ac:dyDescent="0.25"/>
    <row r="1321" s="29" customFormat="1" x14ac:dyDescent="0.25"/>
    <row r="1322" s="29" customFormat="1" x14ac:dyDescent="0.25"/>
    <row r="1323" s="29" customFormat="1" x14ac:dyDescent="0.25"/>
    <row r="1324" s="29" customFormat="1" x14ac:dyDescent="0.25"/>
    <row r="1325" s="29" customFormat="1" x14ac:dyDescent="0.25"/>
    <row r="1326" s="29" customFormat="1" x14ac:dyDescent="0.25"/>
    <row r="1327" s="29" customFormat="1" x14ac:dyDescent="0.25"/>
    <row r="1328" s="29" customFormat="1" x14ac:dyDescent="0.25"/>
    <row r="1329" s="29" customFormat="1" x14ac:dyDescent="0.25"/>
    <row r="1330" s="29" customFormat="1" x14ac:dyDescent="0.25"/>
    <row r="1331" s="29" customFormat="1" x14ac:dyDescent="0.25"/>
    <row r="1332" s="29" customFormat="1" x14ac:dyDescent="0.25"/>
    <row r="1333" s="29" customFormat="1" x14ac:dyDescent="0.25"/>
    <row r="1334" s="29" customFormat="1" x14ac:dyDescent="0.25"/>
    <row r="1335" s="29" customFormat="1" x14ac:dyDescent="0.25"/>
    <row r="1336" s="29" customFormat="1" x14ac:dyDescent="0.25"/>
    <row r="1337" s="29" customFormat="1" x14ac:dyDescent="0.25"/>
    <row r="1338" s="29" customFormat="1" x14ac:dyDescent="0.25"/>
    <row r="1339" s="29" customFormat="1" x14ac:dyDescent="0.25"/>
    <row r="1340" s="29" customFormat="1" x14ac:dyDescent="0.25"/>
    <row r="1341" s="29" customFormat="1" x14ac:dyDescent="0.25"/>
    <row r="1342" s="29" customFormat="1" x14ac:dyDescent="0.25"/>
    <row r="1343" s="29" customFormat="1" x14ac:dyDescent="0.25"/>
    <row r="1344" s="29" customFormat="1" x14ac:dyDescent="0.25"/>
    <row r="1345" s="29" customFormat="1" x14ac:dyDescent="0.25"/>
    <row r="1346" s="29" customFormat="1" x14ac:dyDescent="0.25"/>
    <row r="1347" s="29" customFormat="1" x14ac:dyDescent="0.25"/>
    <row r="1348" s="29" customFormat="1" x14ac:dyDescent="0.25"/>
    <row r="1349" s="29" customFormat="1" x14ac:dyDescent="0.25"/>
    <row r="1350" s="29" customFormat="1" x14ac:dyDescent="0.25"/>
    <row r="1351" s="29" customFormat="1" x14ac:dyDescent="0.25"/>
    <row r="1352" s="29" customFormat="1" x14ac:dyDescent="0.25"/>
    <row r="1353" s="29" customFormat="1" x14ac:dyDescent="0.25"/>
    <row r="1354" s="29" customFormat="1" x14ac:dyDescent="0.25"/>
    <row r="1355" s="29" customFormat="1" x14ac:dyDescent="0.25"/>
    <row r="1356" s="29" customFormat="1" x14ac:dyDescent="0.25"/>
    <row r="1357" s="29" customFormat="1" x14ac:dyDescent="0.25"/>
    <row r="1358" s="29" customFormat="1" x14ac:dyDescent="0.25"/>
    <row r="1359" s="29" customFormat="1" x14ac:dyDescent="0.25"/>
    <row r="1360" s="29" customFormat="1" x14ac:dyDescent="0.25"/>
    <row r="1361" s="29" customFormat="1" x14ac:dyDescent="0.25"/>
    <row r="1362" s="29" customFormat="1" x14ac:dyDescent="0.25"/>
    <row r="1363" s="29" customFormat="1" x14ac:dyDescent="0.25"/>
    <row r="1364" s="29" customFormat="1" x14ac:dyDescent="0.25"/>
    <row r="1365" s="29" customFormat="1" x14ac:dyDescent="0.25"/>
    <row r="1366" s="29" customFormat="1" x14ac:dyDescent="0.25"/>
    <row r="1367" s="29" customFormat="1" x14ac:dyDescent="0.25"/>
    <row r="1368" s="29" customFormat="1" x14ac:dyDescent="0.25"/>
    <row r="1369" s="29" customFormat="1" x14ac:dyDescent="0.25"/>
    <row r="1370" s="29" customFormat="1" x14ac:dyDescent="0.25"/>
    <row r="1371" s="29" customFormat="1" x14ac:dyDescent="0.25"/>
    <row r="1372" s="29" customFormat="1" x14ac:dyDescent="0.25"/>
    <row r="1373" s="29" customFormat="1" x14ac:dyDescent="0.25"/>
    <row r="1374" s="29" customFormat="1" x14ac:dyDescent="0.25"/>
    <row r="1375" s="29" customFormat="1" x14ac:dyDescent="0.25"/>
    <row r="1376" s="29" customFormat="1" x14ac:dyDescent="0.25"/>
    <row r="1377" s="29" customFormat="1" x14ac:dyDescent="0.25"/>
    <row r="1378" s="29" customFormat="1" x14ac:dyDescent="0.25"/>
    <row r="1379" s="29" customFormat="1" x14ac:dyDescent="0.25"/>
    <row r="1380" s="29" customFormat="1" x14ac:dyDescent="0.25"/>
    <row r="1381" s="29" customFormat="1" x14ac:dyDescent="0.25"/>
    <row r="1382" s="29" customFormat="1" x14ac:dyDescent="0.25"/>
    <row r="1383" s="29" customFormat="1" x14ac:dyDescent="0.25"/>
    <row r="1384" s="29" customFormat="1" x14ac:dyDescent="0.25"/>
    <row r="1385" s="29" customFormat="1" x14ac:dyDescent="0.25"/>
    <row r="1386" s="29" customFormat="1" x14ac:dyDescent="0.25"/>
    <row r="1387" s="29" customFormat="1" x14ac:dyDescent="0.25"/>
    <row r="1388" s="29" customFormat="1" x14ac:dyDescent="0.25"/>
    <row r="1389" s="29" customFormat="1" x14ac:dyDescent="0.25"/>
    <row r="1390" s="29" customFormat="1" x14ac:dyDescent="0.25"/>
    <row r="1391" s="29" customFormat="1" x14ac:dyDescent="0.25"/>
    <row r="1392" s="29" customFormat="1" x14ac:dyDescent="0.25"/>
    <row r="1393" s="29" customFormat="1" x14ac:dyDescent="0.25"/>
    <row r="1394" s="29" customFormat="1" x14ac:dyDescent="0.25"/>
    <row r="1395" s="29" customFormat="1" x14ac:dyDescent="0.25"/>
    <row r="1396" s="29" customFormat="1" x14ac:dyDescent="0.25"/>
    <row r="1397" s="29" customFormat="1" x14ac:dyDescent="0.25"/>
    <row r="1398" s="29" customFormat="1" x14ac:dyDescent="0.25"/>
    <row r="1399" s="29" customFormat="1" x14ac:dyDescent="0.25"/>
    <row r="1400" s="29" customFormat="1" x14ac:dyDescent="0.25"/>
    <row r="1401" s="29" customFormat="1" x14ac:dyDescent="0.25"/>
    <row r="1402" s="29" customFormat="1" x14ac:dyDescent="0.25"/>
    <row r="1403" s="29" customFormat="1" x14ac:dyDescent="0.25"/>
    <row r="1404" s="29" customFormat="1" x14ac:dyDescent="0.25"/>
    <row r="1405" s="29" customFormat="1" x14ac:dyDescent="0.25"/>
    <row r="1406" s="29" customFormat="1" x14ac:dyDescent="0.25"/>
    <row r="1407" s="29" customFormat="1" x14ac:dyDescent="0.25"/>
    <row r="1408" s="29" customFormat="1" x14ac:dyDescent="0.25"/>
    <row r="1409" s="29" customFormat="1" x14ac:dyDescent="0.25"/>
    <row r="1410" s="29" customFormat="1" x14ac:dyDescent="0.25"/>
    <row r="1411" s="29" customFormat="1" x14ac:dyDescent="0.25"/>
    <row r="1412" s="29" customFormat="1" x14ac:dyDescent="0.25"/>
    <row r="1413" s="29" customFormat="1" x14ac:dyDescent="0.25"/>
    <row r="1414" s="29" customFormat="1" x14ac:dyDescent="0.25"/>
    <row r="1415" s="29" customFormat="1" x14ac:dyDescent="0.25"/>
    <row r="1416" s="29" customFormat="1" x14ac:dyDescent="0.25"/>
    <row r="1417" s="29" customFormat="1" x14ac:dyDescent="0.25"/>
    <row r="1418" s="29" customFormat="1" x14ac:dyDescent="0.25"/>
    <row r="1419" s="29" customFormat="1" x14ac:dyDescent="0.25"/>
    <row r="1420" s="29" customFormat="1" x14ac:dyDescent="0.25"/>
    <row r="1421" s="29" customFormat="1" x14ac:dyDescent="0.25"/>
    <row r="1422" s="29" customFormat="1" x14ac:dyDescent="0.25"/>
    <row r="1423" s="29" customFormat="1" x14ac:dyDescent="0.25"/>
    <row r="1424" s="29" customFormat="1" x14ac:dyDescent="0.25"/>
    <row r="1425" s="29" customFormat="1" x14ac:dyDescent="0.25"/>
    <row r="1426" s="29" customFormat="1" x14ac:dyDescent="0.25"/>
    <row r="1427" s="29" customFormat="1" x14ac:dyDescent="0.25"/>
    <row r="1428" s="29" customFormat="1" x14ac:dyDescent="0.25"/>
    <row r="1429" s="29" customFormat="1" x14ac:dyDescent="0.25"/>
    <row r="1430" s="29" customFormat="1" x14ac:dyDescent="0.25"/>
    <row r="1431" s="29" customFormat="1" x14ac:dyDescent="0.25"/>
    <row r="1432" s="29" customFormat="1" x14ac:dyDescent="0.25"/>
    <row r="1433" s="29" customFormat="1" x14ac:dyDescent="0.25"/>
    <row r="1434" s="29" customFormat="1" x14ac:dyDescent="0.25"/>
    <row r="1435" s="29" customFormat="1" x14ac:dyDescent="0.25"/>
    <row r="1436" s="29" customFormat="1" x14ac:dyDescent="0.25"/>
    <row r="1437" s="29" customFormat="1" x14ac:dyDescent="0.25"/>
    <row r="1438" s="29" customFormat="1" x14ac:dyDescent="0.25"/>
    <row r="1439" s="29" customFormat="1" x14ac:dyDescent="0.25"/>
    <row r="1440" s="29" customFormat="1" x14ac:dyDescent="0.25"/>
    <row r="1441" s="29" customFormat="1" x14ac:dyDescent="0.25"/>
    <row r="1442" s="29" customFormat="1" x14ac:dyDescent="0.25"/>
    <row r="1443" s="29" customFormat="1" x14ac:dyDescent="0.25"/>
    <row r="1444" s="29" customFormat="1" x14ac:dyDescent="0.25"/>
    <row r="1445" s="29" customFormat="1" x14ac:dyDescent="0.25"/>
    <row r="1446" s="29" customFormat="1" x14ac:dyDescent="0.25"/>
    <row r="1447" s="29" customFormat="1" x14ac:dyDescent="0.25"/>
    <row r="1448" s="29" customFormat="1" x14ac:dyDescent="0.25"/>
    <row r="1449" s="29" customFormat="1" x14ac:dyDescent="0.25"/>
    <row r="1450" s="29" customFormat="1" x14ac:dyDescent="0.25"/>
    <row r="1451" s="29" customFormat="1" x14ac:dyDescent="0.25"/>
    <row r="1452" s="29" customFormat="1" x14ac:dyDescent="0.25"/>
    <row r="1453" s="29" customFormat="1" x14ac:dyDescent="0.25"/>
    <row r="1454" s="29" customFormat="1" x14ac:dyDescent="0.25"/>
    <row r="1455" s="29" customFormat="1" x14ac:dyDescent="0.25"/>
    <row r="1456" s="29" customFormat="1" x14ac:dyDescent="0.25"/>
    <row r="1457" s="29" customFormat="1" x14ac:dyDescent="0.25"/>
    <row r="1458" s="29" customFormat="1" x14ac:dyDescent="0.25"/>
    <row r="1459" s="29" customFormat="1" x14ac:dyDescent="0.25"/>
    <row r="1460" s="29" customFormat="1" x14ac:dyDescent="0.25"/>
    <row r="1461" s="29" customFormat="1" x14ac:dyDescent="0.25"/>
    <row r="1462" s="29" customFormat="1" x14ac:dyDescent="0.25"/>
    <row r="1463" s="29" customFormat="1" x14ac:dyDescent="0.25"/>
    <row r="1464" s="29" customFormat="1" x14ac:dyDescent="0.25"/>
    <row r="1465" s="29" customFormat="1" x14ac:dyDescent="0.25"/>
    <row r="1466" s="29" customFormat="1" x14ac:dyDescent="0.25"/>
    <row r="1467" s="29" customFormat="1" x14ac:dyDescent="0.25"/>
    <row r="1468" s="29" customFormat="1" x14ac:dyDescent="0.25"/>
    <row r="1469" s="29" customFormat="1" x14ac:dyDescent="0.25"/>
    <row r="1470" s="29" customFormat="1" x14ac:dyDescent="0.25"/>
    <row r="1471" s="29" customFormat="1" x14ac:dyDescent="0.25"/>
    <row r="1472" s="29" customFormat="1" x14ac:dyDescent="0.25"/>
    <row r="1473" s="29" customFormat="1" x14ac:dyDescent="0.25"/>
    <row r="1474" s="29" customFormat="1" x14ac:dyDescent="0.25"/>
    <row r="1475" s="29" customFormat="1" x14ac:dyDescent="0.25"/>
    <row r="1476" s="29" customFormat="1" x14ac:dyDescent="0.25"/>
    <row r="1477" s="29" customFormat="1" x14ac:dyDescent="0.25"/>
    <row r="1478" s="29" customFormat="1" x14ac:dyDescent="0.25"/>
    <row r="1479" s="29" customFormat="1" x14ac:dyDescent="0.25"/>
    <row r="1480" s="29" customFormat="1" x14ac:dyDescent="0.25"/>
    <row r="1481" s="29" customFormat="1" x14ac:dyDescent="0.25"/>
    <row r="1482" s="29" customFormat="1" x14ac:dyDescent="0.25"/>
    <row r="1483" s="29" customFormat="1" x14ac:dyDescent="0.25"/>
    <row r="1484" s="29" customFormat="1" x14ac:dyDescent="0.25"/>
    <row r="1485" s="29" customFormat="1" x14ac:dyDescent="0.25"/>
    <row r="1486" s="29" customFormat="1" x14ac:dyDescent="0.25"/>
    <row r="1487" s="29" customFormat="1" x14ac:dyDescent="0.25"/>
    <row r="1488" s="29" customFormat="1" x14ac:dyDescent="0.25"/>
    <row r="1489" s="29" customFormat="1" x14ac:dyDescent="0.25"/>
    <row r="1490" s="29" customFormat="1" x14ac:dyDescent="0.25"/>
    <row r="1491" s="29" customFormat="1" x14ac:dyDescent="0.25"/>
    <row r="1492" s="29" customFormat="1" x14ac:dyDescent="0.25"/>
    <row r="1493" s="29" customFormat="1" x14ac:dyDescent="0.25"/>
    <row r="1494" s="29" customFormat="1" x14ac:dyDescent="0.25"/>
    <row r="1495" s="29" customFormat="1" x14ac:dyDescent="0.25"/>
    <row r="1496" s="29" customFormat="1" x14ac:dyDescent="0.25"/>
    <row r="1497" s="29" customFormat="1" x14ac:dyDescent="0.25"/>
    <row r="1498" s="29" customFormat="1" x14ac:dyDescent="0.25"/>
    <row r="1499" s="29" customFormat="1" x14ac:dyDescent="0.25"/>
    <row r="1500" s="29" customFormat="1" x14ac:dyDescent="0.25"/>
    <row r="1501" s="29" customFormat="1" x14ac:dyDescent="0.25"/>
    <row r="1502" s="29" customFormat="1" x14ac:dyDescent="0.25"/>
    <row r="1503" s="29" customFormat="1" x14ac:dyDescent="0.25"/>
    <row r="1504" s="29" customFormat="1" x14ac:dyDescent="0.25"/>
    <row r="1505" s="29" customFormat="1" x14ac:dyDescent="0.25"/>
    <row r="1506" s="29" customFormat="1" x14ac:dyDescent="0.25"/>
    <row r="1507" s="29" customFormat="1" x14ac:dyDescent="0.25"/>
    <row r="1508" s="29" customFormat="1" x14ac:dyDescent="0.25"/>
    <row r="1509" s="29" customFormat="1" x14ac:dyDescent="0.25"/>
    <row r="1510" s="29" customFormat="1" x14ac:dyDescent="0.25"/>
    <row r="1511" s="29" customFormat="1" x14ac:dyDescent="0.25"/>
    <row r="1512" s="29" customFormat="1" x14ac:dyDescent="0.25"/>
    <row r="1513" s="29" customFormat="1" x14ac:dyDescent="0.25"/>
    <row r="1514" s="29" customFormat="1" x14ac:dyDescent="0.25"/>
    <row r="1515" s="29" customFormat="1" x14ac:dyDescent="0.25"/>
    <row r="1516" s="29" customFormat="1" x14ac:dyDescent="0.25"/>
    <row r="1517" s="29" customFormat="1" x14ac:dyDescent="0.25"/>
    <row r="1518" s="29" customFormat="1" x14ac:dyDescent="0.25"/>
    <row r="1519" s="29" customFormat="1" x14ac:dyDescent="0.25"/>
    <row r="1520" s="29" customFormat="1" x14ac:dyDescent="0.25"/>
    <row r="1521" s="29" customFormat="1" x14ac:dyDescent="0.25"/>
    <row r="1522" s="29" customFormat="1" x14ac:dyDescent="0.25"/>
    <row r="1523" s="29" customFormat="1" x14ac:dyDescent="0.25"/>
    <row r="1524" s="29" customFormat="1" x14ac:dyDescent="0.25"/>
    <row r="1525" s="29" customFormat="1" x14ac:dyDescent="0.25"/>
    <row r="1526" s="29" customFormat="1" x14ac:dyDescent="0.25"/>
    <row r="1527" s="29" customFormat="1" x14ac:dyDescent="0.25"/>
    <row r="1528" s="29" customFormat="1" x14ac:dyDescent="0.25"/>
    <row r="1529" s="29" customFormat="1" x14ac:dyDescent="0.25"/>
    <row r="1530" s="29" customFormat="1" x14ac:dyDescent="0.25"/>
    <row r="1531" s="29" customFormat="1" x14ac:dyDescent="0.25"/>
    <row r="1532" s="29" customFormat="1" x14ac:dyDescent="0.25"/>
    <row r="1533" s="29" customFormat="1" x14ac:dyDescent="0.25"/>
    <row r="1534" s="29" customFormat="1" x14ac:dyDescent="0.25"/>
    <row r="1535" s="29" customFormat="1" x14ac:dyDescent="0.25"/>
    <row r="1536" s="29" customFormat="1" x14ac:dyDescent="0.25"/>
    <row r="1537" s="29" customFormat="1" x14ac:dyDescent="0.25"/>
    <row r="1538" s="29" customFormat="1" x14ac:dyDescent="0.25"/>
    <row r="1539" s="29" customFormat="1" x14ac:dyDescent="0.25"/>
    <row r="1540" s="29" customFormat="1" x14ac:dyDescent="0.25"/>
    <row r="1541" s="29" customFormat="1" x14ac:dyDescent="0.25"/>
    <row r="1542" s="29" customFormat="1" x14ac:dyDescent="0.25"/>
    <row r="1543" s="29" customFormat="1" x14ac:dyDescent="0.25"/>
    <row r="1544" s="29" customFormat="1" x14ac:dyDescent="0.25"/>
    <row r="1545" s="29" customFormat="1" x14ac:dyDescent="0.25"/>
    <row r="1546" s="29" customFormat="1" x14ac:dyDescent="0.25"/>
    <row r="1547" s="29" customFormat="1" x14ac:dyDescent="0.25"/>
    <row r="1548" s="29" customFormat="1" x14ac:dyDescent="0.25"/>
    <row r="1549" s="29" customFormat="1" x14ac:dyDescent="0.25"/>
    <row r="1550" s="29" customFormat="1" x14ac:dyDescent="0.25"/>
    <row r="1551" s="29" customFormat="1" x14ac:dyDescent="0.25"/>
    <row r="1552" s="29" customFormat="1" x14ac:dyDescent="0.25"/>
    <row r="1553" s="29" customFormat="1" x14ac:dyDescent="0.25"/>
    <row r="1554" s="29" customFormat="1" x14ac:dyDescent="0.25"/>
    <row r="1555" s="29" customFormat="1" x14ac:dyDescent="0.25"/>
    <row r="1556" s="29" customFormat="1" x14ac:dyDescent="0.25"/>
    <row r="1557" s="29" customFormat="1" x14ac:dyDescent="0.25"/>
    <row r="1558" s="29" customFormat="1" x14ac:dyDescent="0.25"/>
    <row r="1559" s="29" customFormat="1" x14ac:dyDescent="0.25"/>
    <row r="1560" s="29" customFormat="1" x14ac:dyDescent="0.25"/>
    <row r="1561" s="29" customFormat="1" x14ac:dyDescent="0.25"/>
    <row r="1562" s="29" customFormat="1" x14ac:dyDescent="0.25"/>
    <row r="1563" s="29" customFormat="1" x14ac:dyDescent="0.25"/>
    <row r="1564" s="29" customFormat="1" x14ac:dyDescent="0.25"/>
    <row r="1565" s="29" customFormat="1" x14ac:dyDescent="0.25"/>
    <row r="1566" s="29" customFormat="1" x14ac:dyDescent="0.25"/>
    <row r="1567" s="29" customFormat="1" x14ac:dyDescent="0.25"/>
    <row r="1568" s="29" customFormat="1" x14ac:dyDescent="0.25"/>
    <row r="1569" s="29" customFormat="1" x14ac:dyDescent="0.25"/>
    <row r="1570" s="29" customFormat="1" x14ac:dyDescent="0.25"/>
    <row r="1571" s="29" customFormat="1" x14ac:dyDescent="0.25"/>
    <row r="1572" s="29" customFormat="1" x14ac:dyDescent="0.25"/>
    <row r="1573" s="29" customFormat="1" x14ac:dyDescent="0.25"/>
    <row r="1574" s="29" customFormat="1" x14ac:dyDescent="0.25"/>
    <row r="1575" s="29" customFormat="1" x14ac:dyDescent="0.25"/>
    <row r="1576" s="29" customFormat="1" x14ac:dyDescent="0.25"/>
    <row r="1577" s="29" customFormat="1" x14ac:dyDescent="0.25"/>
    <row r="1578" s="29" customFormat="1" x14ac:dyDescent="0.25"/>
    <row r="1579" s="29" customFormat="1" x14ac:dyDescent="0.25"/>
    <row r="1580" s="29" customFormat="1" x14ac:dyDescent="0.25"/>
    <row r="1581" s="29" customFormat="1" x14ac:dyDescent="0.25"/>
    <row r="1582" s="29" customFormat="1" x14ac:dyDescent="0.25"/>
    <row r="1583" s="29" customFormat="1" x14ac:dyDescent="0.25"/>
    <row r="1584" s="29" customFormat="1" x14ac:dyDescent="0.25"/>
    <row r="1585" s="29" customFormat="1" x14ac:dyDescent="0.25"/>
    <row r="1586" s="29" customFormat="1" x14ac:dyDescent="0.25"/>
    <row r="1587" s="29" customFormat="1" x14ac:dyDescent="0.25"/>
    <row r="1588" s="29" customFormat="1" x14ac:dyDescent="0.25"/>
    <row r="1589" s="29" customFormat="1" x14ac:dyDescent="0.25"/>
    <row r="1590" s="29" customFormat="1" x14ac:dyDescent="0.25"/>
    <row r="1591" s="29" customFormat="1" x14ac:dyDescent="0.25"/>
    <row r="1592" s="29" customFormat="1" x14ac:dyDescent="0.25"/>
    <row r="1593" s="29" customFormat="1" x14ac:dyDescent="0.25"/>
    <row r="1594" s="29" customFormat="1" x14ac:dyDescent="0.25"/>
    <row r="1595" s="29" customFormat="1" x14ac:dyDescent="0.25"/>
    <row r="1596" s="29" customFormat="1" x14ac:dyDescent="0.25"/>
    <row r="1597" s="29" customFormat="1" x14ac:dyDescent="0.25"/>
    <row r="1598" s="29" customFormat="1" x14ac:dyDescent="0.25"/>
    <row r="1599" s="29" customFormat="1" x14ac:dyDescent="0.25"/>
    <row r="1600" s="29" customFormat="1" x14ac:dyDescent="0.25"/>
    <row r="1601" s="29" customFormat="1" x14ac:dyDescent="0.25"/>
    <row r="1602" s="29" customFormat="1" x14ac:dyDescent="0.25"/>
    <row r="1603" s="29" customFormat="1" x14ac:dyDescent="0.25"/>
    <row r="1604" s="29" customFormat="1" x14ac:dyDescent="0.25"/>
    <row r="1605" s="29" customFormat="1" x14ac:dyDescent="0.25"/>
    <row r="1606" s="29" customFormat="1" x14ac:dyDescent="0.25"/>
    <row r="1607" s="29" customFormat="1" x14ac:dyDescent="0.25"/>
    <row r="1608" s="29" customFormat="1" x14ac:dyDescent="0.25"/>
    <row r="1609" s="29" customFormat="1" x14ac:dyDescent="0.25"/>
    <row r="1610" s="29" customFormat="1" x14ac:dyDescent="0.25"/>
    <row r="1611" s="29" customFormat="1" x14ac:dyDescent="0.25"/>
    <row r="1612" s="29" customFormat="1" x14ac:dyDescent="0.25"/>
    <row r="1613" s="29" customFormat="1" x14ac:dyDescent="0.25"/>
    <row r="1614" s="29" customFormat="1" x14ac:dyDescent="0.25"/>
    <row r="1615" s="29" customFormat="1" x14ac:dyDescent="0.25"/>
    <row r="1616" s="29" customFormat="1" x14ac:dyDescent="0.25"/>
    <row r="1617" s="29" customFormat="1" x14ac:dyDescent="0.25"/>
    <row r="1618" s="29" customFormat="1" x14ac:dyDescent="0.25"/>
    <row r="1619" s="29" customFormat="1" x14ac:dyDescent="0.25"/>
    <row r="1620" s="29" customFormat="1" x14ac:dyDescent="0.25"/>
    <row r="1621" s="29" customFormat="1" x14ac:dyDescent="0.25"/>
    <row r="1622" s="29" customFormat="1" x14ac:dyDescent="0.25"/>
    <row r="1623" s="29" customFormat="1" x14ac:dyDescent="0.25"/>
    <row r="1624" s="29" customFormat="1" x14ac:dyDescent="0.25"/>
    <row r="1625" s="29" customFormat="1" x14ac:dyDescent="0.25"/>
    <row r="1626" s="29" customFormat="1" x14ac:dyDescent="0.25"/>
    <row r="1627" s="29" customFormat="1" x14ac:dyDescent="0.25"/>
    <row r="1628" s="29" customFormat="1" x14ac:dyDescent="0.25"/>
    <row r="1629" s="29" customFormat="1" x14ac:dyDescent="0.25"/>
    <row r="1630" s="29" customFormat="1" x14ac:dyDescent="0.25"/>
    <row r="1631" s="29" customFormat="1" x14ac:dyDescent="0.25"/>
    <row r="1632" s="29" customFormat="1" x14ac:dyDescent="0.25"/>
    <row r="1633" s="29" customFormat="1" x14ac:dyDescent="0.25"/>
    <row r="1634" s="29" customFormat="1" x14ac:dyDescent="0.25"/>
    <row r="1635" s="29" customFormat="1" x14ac:dyDescent="0.25"/>
    <row r="1636" s="29" customFormat="1" x14ac:dyDescent="0.25"/>
    <row r="1637" s="29" customFormat="1" x14ac:dyDescent="0.25"/>
    <row r="1638" s="29" customFormat="1" x14ac:dyDescent="0.25"/>
    <row r="1639" s="29" customFormat="1" x14ac:dyDescent="0.25"/>
    <row r="1640" s="29" customFormat="1" x14ac:dyDescent="0.25"/>
    <row r="1641" s="29" customFormat="1" x14ac:dyDescent="0.25"/>
    <row r="1642" s="29" customFormat="1" x14ac:dyDescent="0.25"/>
    <row r="1643" s="29" customFormat="1" x14ac:dyDescent="0.25"/>
    <row r="1644" s="29" customFormat="1" x14ac:dyDescent="0.25"/>
    <row r="1645" s="29" customFormat="1" x14ac:dyDescent="0.25"/>
    <row r="1646" s="29" customFormat="1" x14ac:dyDescent="0.25"/>
    <row r="1647" s="29" customFormat="1" x14ac:dyDescent="0.25"/>
    <row r="1648" s="29" customFormat="1" x14ac:dyDescent="0.25"/>
    <row r="1649" s="29" customFormat="1" x14ac:dyDescent="0.25"/>
    <row r="1650" s="29" customFormat="1" x14ac:dyDescent="0.25"/>
    <row r="1651" s="29" customFormat="1" x14ac:dyDescent="0.25"/>
    <row r="1652" s="29" customFormat="1" x14ac:dyDescent="0.25"/>
    <row r="1653" s="29" customFormat="1" x14ac:dyDescent="0.25"/>
    <row r="1654" s="29" customFormat="1" x14ac:dyDescent="0.25"/>
    <row r="1655" s="29" customFormat="1" x14ac:dyDescent="0.25"/>
    <row r="1656" s="29" customFormat="1" x14ac:dyDescent="0.25"/>
    <row r="1657" s="29" customFormat="1" x14ac:dyDescent="0.25"/>
    <row r="1658" s="29" customFormat="1" x14ac:dyDescent="0.25"/>
    <row r="1659" s="29" customFormat="1" x14ac:dyDescent="0.25"/>
    <row r="1660" s="29" customFormat="1" x14ac:dyDescent="0.25"/>
    <row r="1661" s="29" customFormat="1" x14ac:dyDescent="0.25"/>
    <row r="1662" s="29" customFormat="1" x14ac:dyDescent="0.25"/>
    <row r="1663" s="29" customFormat="1" x14ac:dyDescent="0.25"/>
    <row r="1664" s="29" customFormat="1" x14ac:dyDescent="0.25"/>
    <row r="1665" s="29" customFormat="1" x14ac:dyDescent="0.25"/>
    <row r="1666" s="29" customFormat="1" x14ac:dyDescent="0.25"/>
    <row r="1667" s="29" customFormat="1" x14ac:dyDescent="0.25"/>
    <row r="1668" s="29" customFormat="1" x14ac:dyDescent="0.25"/>
    <row r="1669" s="29" customFormat="1" x14ac:dyDescent="0.25"/>
    <row r="1670" s="29" customFormat="1" x14ac:dyDescent="0.25"/>
    <row r="1671" s="29" customFormat="1" x14ac:dyDescent="0.25"/>
    <row r="1672" s="29" customFormat="1" x14ac:dyDescent="0.25"/>
    <row r="1673" s="29" customFormat="1" x14ac:dyDescent="0.25"/>
    <row r="1674" s="29" customFormat="1" x14ac:dyDescent="0.25"/>
    <row r="1675" s="29" customFormat="1" x14ac:dyDescent="0.25"/>
    <row r="1676" s="29" customFormat="1" x14ac:dyDescent="0.25"/>
    <row r="1677" s="29" customFormat="1" x14ac:dyDescent="0.25"/>
    <row r="1678" s="29" customFormat="1" x14ac:dyDescent="0.25"/>
    <row r="1679" s="29" customFormat="1" x14ac:dyDescent="0.25"/>
    <row r="1680" s="29" customFormat="1" x14ac:dyDescent="0.25"/>
    <row r="1681" s="29" customFormat="1" x14ac:dyDescent="0.25"/>
    <row r="1682" s="29" customFormat="1" x14ac:dyDescent="0.25"/>
    <row r="1683" s="29" customFormat="1" x14ac:dyDescent="0.25"/>
    <row r="1684" s="29" customFormat="1" x14ac:dyDescent="0.25"/>
    <row r="1685" s="29" customFormat="1" x14ac:dyDescent="0.25"/>
    <row r="1686" s="29" customFormat="1" x14ac:dyDescent="0.25"/>
    <row r="1687" s="29" customFormat="1" x14ac:dyDescent="0.25"/>
    <row r="1688" s="29" customFormat="1" x14ac:dyDescent="0.25"/>
    <row r="1689" s="29" customFormat="1" x14ac:dyDescent="0.25"/>
    <row r="1690" s="29" customFormat="1" x14ac:dyDescent="0.25"/>
    <row r="1691" s="29" customFormat="1" x14ac:dyDescent="0.25"/>
    <row r="1692" s="29" customFormat="1" x14ac:dyDescent="0.25"/>
    <row r="1693" s="29" customFormat="1" x14ac:dyDescent="0.25"/>
    <row r="1694" s="29" customFormat="1" x14ac:dyDescent="0.25"/>
    <row r="1695" s="29" customFormat="1" x14ac:dyDescent="0.25"/>
    <row r="1696" s="29" customFormat="1" x14ac:dyDescent="0.25"/>
    <row r="1697" s="29" customFormat="1" x14ac:dyDescent="0.25"/>
    <row r="1698" s="29" customFormat="1" x14ac:dyDescent="0.25"/>
    <row r="1699" s="29" customFormat="1" x14ac:dyDescent="0.25"/>
    <row r="1700" s="29" customFormat="1" x14ac:dyDescent="0.25"/>
    <row r="1701" s="29" customFormat="1" x14ac:dyDescent="0.25"/>
    <row r="1702" s="29" customFormat="1" x14ac:dyDescent="0.25"/>
    <row r="1703" s="29" customFormat="1" x14ac:dyDescent="0.25"/>
    <row r="1704" s="29" customFormat="1" x14ac:dyDescent="0.25"/>
    <row r="1705" s="29" customFormat="1" x14ac:dyDescent="0.25"/>
    <row r="1706" s="29" customFormat="1" x14ac:dyDescent="0.25"/>
    <row r="1707" s="29" customFormat="1" x14ac:dyDescent="0.25"/>
    <row r="1708" s="29" customFormat="1" x14ac:dyDescent="0.25"/>
    <row r="1709" s="29" customFormat="1" x14ac:dyDescent="0.25"/>
    <row r="1710" s="29" customFormat="1" x14ac:dyDescent="0.25"/>
    <row r="1711" s="29" customFormat="1" x14ac:dyDescent="0.25"/>
    <row r="1712" s="29" customFormat="1" x14ac:dyDescent="0.25"/>
    <row r="1713" s="29" customFormat="1" x14ac:dyDescent="0.25"/>
    <row r="1714" s="29" customFormat="1" x14ac:dyDescent="0.25"/>
    <row r="1715" s="29" customFormat="1" x14ac:dyDescent="0.25"/>
    <row r="1716" s="29" customFormat="1" x14ac:dyDescent="0.25"/>
    <row r="1717" s="29" customFormat="1" x14ac:dyDescent="0.25"/>
    <row r="1718" s="29" customFormat="1" x14ac:dyDescent="0.25"/>
    <row r="1719" s="29" customFormat="1" x14ac:dyDescent="0.25"/>
    <row r="1720" s="29" customFormat="1" x14ac:dyDescent="0.25"/>
    <row r="1721" s="29" customFormat="1" x14ac:dyDescent="0.25"/>
    <row r="1722" s="29" customFormat="1" x14ac:dyDescent="0.25"/>
    <row r="1723" s="29" customFormat="1" x14ac:dyDescent="0.25"/>
    <row r="1724" s="29" customFormat="1" x14ac:dyDescent="0.25"/>
    <row r="1725" s="29" customFormat="1" x14ac:dyDescent="0.25"/>
    <row r="1726" s="29" customFormat="1" x14ac:dyDescent="0.25"/>
    <row r="1727" s="29" customFormat="1" x14ac:dyDescent="0.25"/>
    <row r="1728" s="29" customFormat="1" x14ac:dyDescent="0.25"/>
    <row r="1729" s="29" customFormat="1" x14ac:dyDescent="0.25"/>
    <row r="1730" s="29" customFormat="1" x14ac:dyDescent="0.25"/>
    <row r="1731" s="29" customFormat="1" x14ac:dyDescent="0.25"/>
    <row r="1732" s="29" customFormat="1" x14ac:dyDescent="0.25"/>
    <row r="1733" s="29" customFormat="1" x14ac:dyDescent="0.25"/>
    <row r="1734" s="29" customFormat="1" x14ac:dyDescent="0.25"/>
    <row r="1735" s="29" customFormat="1" x14ac:dyDescent="0.25"/>
    <row r="1736" s="29" customFormat="1" x14ac:dyDescent="0.25"/>
    <row r="1737" s="29" customFormat="1" x14ac:dyDescent="0.25"/>
    <row r="1738" s="29" customFormat="1" x14ac:dyDescent="0.25"/>
    <row r="1739" s="29" customFormat="1" x14ac:dyDescent="0.25"/>
    <row r="1740" s="29" customFormat="1" x14ac:dyDescent="0.25"/>
    <row r="1741" s="29" customFormat="1" x14ac:dyDescent="0.25"/>
    <row r="1742" s="29" customFormat="1" x14ac:dyDescent="0.25"/>
    <row r="1743" s="29" customFormat="1" x14ac:dyDescent="0.25"/>
    <row r="1744" s="29" customFormat="1" x14ac:dyDescent="0.25"/>
    <row r="1745" s="29" customFormat="1" x14ac:dyDescent="0.25"/>
    <row r="1746" s="29" customFormat="1" x14ac:dyDescent="0.25"/>
    <row r="1747" s="29" customFormat="1" x14ac:dyDescent="0.25"/>
    <row r="1748" s="29" customFormat="1" x14ac:dyDescent="0.25"/>
    <row r="1749" s="29" customFormat="1" x14ac:dyDescent="0.25"/>
    <row r="1750" s="29" customFormat="1" x14ac:dyDescent="0.25"/>
    <row r="1751" s="29" customFormat="1" x14ac:dyDescent="0.25"/>
    <row r="1752" s="29" customFormat="1" x14ac:dyDescent="0.25"/>
    <row r="1753" s="29" customFormat="1" x14ac:dyDescent="0.25"/>
    <row r="1754" s="29" customFormat="1" x14ac:dyDescent="0.25"/>
    <row r="1755" s="29" customFormat="1" x14ac:dyDescent="0.25"/>
    <row r="1756" s="29" customFormat="1" x14ac:dyDescent="0.25"/>
    <row r="1757" s="29" customFormat="1" x14ac:dyDescent="0.25"/>
    <row r="1758" s="29" customFormat="1" x14ac:dyDescent="0.25"/>
    <row r="1759" s="29" customFormat="1" x14ac:dyDescent="0.25"/>
    <row r="1760" s="29" customFormat="1" x14ac:dyDescent="0.25"/>
    <row r="1761" s="29" customFormat="1" x14ac:dyDescent="0.25"/>
    <row r="1762" s="29" customFormat="1" x14ac:dyDescent="0.25"/>
    <row r="1763" s="29" customFormat="1" x14ac:dyDescent="0.25"/>
    <row r="1764" s="29" customFormat="1" x14ac:dyDescent="0.25"/>
    <row r="1765" s="29" customFormat="1" x14ac:dyDescent="0.25"/>
    <row r="1766" s="29" customFormat="1" x14ac:dyDescent="0.25"/>
    <row r="1767" s="29" customFormat="1" x14ac:dyDescent="0.25"/>
    <row r="1768" s="29" customFormat="1" x14ac:dyDescent="0.25"/>
    <row r="1769" s="29" customFormat="1" x14ac:dyDescent="0.25"/>
    <row r="1770" s="29" customFormat="1" x14ac:dyDescent="0.25"/>
    <row r="1771" s="29" customFormat="1" x14ac:dyDescent="0.25"/>
    <row r="1772" s="29" customFormat="1" x14ac:dyDescent="0.25"/>
    <row r="1773" s="29" customFormat="1" x14ac:dyDescent="0.25"/>
    <row r="1774" s="29" customFormat="1" x14ac:dyDescent="0.25"/>
    <row r="1775" s="29" customFormat="1" x14ac:dyDescent="0.25"/>
    <row r="1776" s="29" customFormat="1" x14ac:dyDescent="0.25"/>
    <row r="1777" s="29" customFormat="1" x14ac:dyDescent="0.25"/>
    <row r="1778" s="29" customFormat="1" x14ac:dyDescent="0.25"/>
    <row r="1779" s="29" customFormat="1" x14ac:dyDescent="0.25"/>
    <row r="1780" s="29" customFormat="1" x14ac:dyDescent="0.25"/>
    <row r="1781" s="29" customFormat="1" x14ac:dyDescent="0.25"/>
    <row r="1782" s="29" customFormat="1" x14ac:dyDescent="0.25"/>
    <row r="1783" s="29" customFormat="1" x14ac:dyDescent="0.25"/>
    <row r="1784" s="29" customFormat="1" x14ac:dyDescent="0.25"/>
    <row r="1785" s="29" customFormat="1" x14ac:dyDescent="0.25"/>
    <row r="1786" s="29" customFormat="1" x14ac:dyDescent="0.25"/>
    <row r="1787" s="29" customFormat="1" x14ac:dyDescent="0.25"/>
    <row r="1788" s="29" customFormat="1" x14ac:dyDescent="0.25"/>
    <row r="1789" s="29" customFormat="1" x14ac:dyDescent="0.25"/>
    <row r="1790" s="29" customFormat="1" x14ac:dyDescent="0.25"/>
    <row r="1791" s="29" customFormat="1" x14ac:dyDescent="0.25"/>
    <row r="1792" s="29" customFormat="1" x14ac:dyDescent="0.25"/>
    <row r="1793" s="29" customFormat="1" x14ac:dyDescent="0.25"/>
    <row r="1794" s="29" customFormat="1" x14ac:dyDescent="0.25"/>
    <row r="1795" s="29" customFormat="1" x14ac:dyDescent="0.25"/>
    <row r="1796" s="29" customFormat="1" x14ac:dyDescent="0.25"/>
    <row r="1797" s="29" customFormat="1" x14ac:dyDescent="0.25"/>
    <row r="1798" s="29" customFormat="1" x14ac:dyDescent="0.25"/>
    <row r="1799" s="29" customFormat="1" x14ac:dyDescent="0.25"/>
    <row r="1800" s="29" customFormat="1" x14ac:dyDescent="0.25"/>
    <row r="1801" s="29" customFormat="1" x14ac:dyDescent="0.25"/>
    <row r="1802" s="29" customFormat="1" x14ac:dyDescent="0.25"/>
    <row r="1803" s="29" customFormat="1" x14ac:dyDescent="0.25"/>
    <row r="1804" s="29" customFormat="1" x14ac:dyDescent="0.25"/>
    <row r="1805" s="29" customFormat="1" x14ac:dyDescent="0.25"/>
    <row r="1806" s="29" customFormat="1" x14ac:dyDescent="0.25"/>
    <row r="1807" s="29" customFormat="1" x14ac:dyDescent="0.25"/>
    <row r="1808" s="29" customFormat="1" x14ac:dyDescent="0.25"/>
    <row r="1809" s="29" customFormat="1" x14ac:dyDescent="0.25"/>
    <row r="1810" s="29" customFormat="1" x14ac:dyDescent="0.25"/>
    <row r="1811" s="29" customFormat="1" x14ac:dyDescent="0.25"/>
    <row r="1812" s="29" customFormat="1" x14ac:dyDescent="0.25"/>
    <row r="1813" s="29" customFormat="1" x14ac:dyDescent="0.25"/>
    <row r="1814" s="29" customFormat="1" x14ac:dyDescent="0.25"/>
    <row r="1815" s="29" customFormat="1" x14ac:dyDescent="0.25"/>
    <row r="1816" s="29" customFormat="1" x14ac:dyDescent="0.25"/>
    <row r="1817" s="29" customFormat="1" x14ac:dyDescent="0.25"/>
    <row r="1818" s="29" customFormat="1" x14ac:dyDescent="0.25"/>
    <row r="1819" s="29" customFormat="1" x14ac:dyDescent="0.25"/>
    <row r="1820" s="29" customFormat="1" x14ac:dyDescent="0.25"/>
    <row r="1821" s="29" customFormat="1" x14ac:dyDescent="0.25"/>
    <row r="1822" s="29" customFormat="1" x14ac:dyDescent="0.25"/>
    <row r="1823" s="29" customFormat="1" x14ac:dyDescent="0.25"/>
    <row r="1824" s="29" customFormat="1" x14ac:dyDescent="0.25"/>
    <row r="1825" s="29" customFormat="1" x14ac:dyDescent="0.25"/>
    <row r="1826" s="29" customFormat="1" x14ac:dyDescent="0.25"/>
    <row r="1827" s="29" customFormat="1" x14ac:dyDescent="0.25"/>
    <row r="1828" s="29" customFormat="1" x14ac:dyDescent="0.25"/>
    <row r="1829" s="29" customFormat="1" x14ac:dyDescent="0.25"/>
    <row r="1830" s="29" customFormat="1" x14ac:dyDescent="0.25"/>
    <row r="1831" s="29" customFormat="1" x14ac:dyDescent="0.25"/>
    <row r="1832" s="29" customFormat="1" x14ac:dyDescent="0.25"/>
    <row r="1833" s="29" customFormat="1" x14ac:dyDescent="0.25"/>
    <row r="1834" s="29" customFormat="1" x14ac:dyDescent="0.25"/>
    <row r="1835" s="29" customFormat="1" x14ac:dyDescent="0.25"/>
    <row r="1836" s="29" customFormat="1" x14ac:dyDescent="0.25"/>
    <row r="1837" s="29" customFormat="1" x14ac:dyDescent="0.25"/>
    <row r="1838" s="29" customFormat="1" x14ac:dyDescent="0.25"/>
    <row r="1839" s="29" customFormat="1" x14ac:dyDescent="0.25"/>
    <row r="1840" s="29" customFormat="1" x14ac:dyDescent="0.25"/>
    <row r="1841" s="29" customFormat="1" x14ac:dyDescent="0.25"/>
    <row r="1842" s="29" customFormat="1" x14ac:dyDescent="0.25"/>
    <row r="1843" s="29" customFormat="1" x14ac:dyDescent="0.25"/>
    <row r="1844" s="29" customFormat="1" x14ac:dyDescent="0.25"/>
    <row r="1845" s="29" customFormat="1" x14ac:dyDescent="0.25"/>
    <row r="1846" s="29" customFormat="1" x14ac:dyDescent="0.25"/>
    <row r="1847" s="29" customFormat="1" x14ac:dyDescent="0.25"/>
    <row r="1848" s="29" customFormat="1" x14ac:dyDescent="0.25"/>
    <row r="1849" s="29" customFormat="1" x14ac:dyDescent="0.25"/>
    <row r="1850" s="29" customFormat="1" x14ac:dyDescent="0.25"/>
    <row r="1851" s="29" customFormat="1" x14ac:dyDescent="0.25"/>
    <row r="1852" s="29" customFormat="1" x14ac:dyDescent="0.25"/>
    <row r="1853" s="29" customFormat="1" x14ac:dyDescent="0.25"/>
    <row r="1854" s="29" customFormat="1" x14ac:dyDescent="0.25"/>
    <row r="1855" s="29" customFormat="1" x14ac:dyDescent="0.25"/>
    <row r="1856" s="29" customFormat="1" x14ac:dyDescent="0.25"/>
    <row r="1857" s="29" customFormat="1" x14ac:dyDescent="0.25"/>
    <row r="1858" s="29" customFormat="1" x14ac:dyDescent="0.25"/>
    <row r="1859" s="29" customFormat="1" x14ac:dyDescent="0.25"/>
    <row r="1860" s="29" customFormat="1" x14ac:dyDescent="0.25"/>
    <row r="1861" s="29" customFormat="1" x14ac:dyDescent="0.25"/>
    <row r="1862" s="29" customFormat="1" x14ac:dyDescent="0.25"/>
    <row r="1863" s="29" customFormat="1" x14ac:dyDescent="0.25"/>
    <row r="1864" s="29" customFormat="1" x14ac:dyDescent="0.25"/>
    <row r="1865" s="29" customFormat="1" x14ac:dyDescent="0.25"/>
    <row r="1866" s="29" customFormat="1" x14ac:dyDescent="0.25"/>
    <row r="1867" s="29" customFormat="1" x14ac:dyDescent="0.25"/>
    <row r="1868" s="29" customFormat="1" x14ac:dyDescent="0.25"/>
    <row r="1869" s="29" customFormat="1" x14ac:dyDescent="0.25"/>
    <row r="1870" s="29" customFormat="1" x14ac:dyDescent="0.25"/>
    <row r="1871" s="29" customFormat="1" x14ac:dyDescent="0.25"/>
    <row r="1872" s="29" customFormat="1" x14ac:dyDescent="0.25"/>
    <row r="1873" s="29" customFormat="1" x14ac:dyDescent="0.25"/>
    <row r="1874" s="29" customFormat="1" x14ac:dyDescent="0.25"/>
    <row r="1875" s="29" customFormat="1" x14ac:dyDescent="0.25"/>
    <row r="1876" s="29" customFormat="1" x14ac:dyDescent="0.25"/>
    <row r="1877" s="29" customFormat="1" x14ac:dyDescent="0.25"/>
    <row r="1878" s="29" customFormat="1" x14ac:dyDescent="0.25"/>
    <row r="1879" s="29" customFormat="1" x14ac:dyDescent="0.25"/>
    <row r="1880" s="29" customFormat="1" x14ac:dyDescent="0.25"/>
    <row r="1881" s="29" customFormat="1" x14ac:dyDescent="0.25"/>
    <row r="1882" s="29" customFormat="1" x14ac:dyDescent="0.25"/>
    <row r="1883" s="29" customFormat="1" x14ac:dyDescent="0.25"/>
    <row r="1884" s="29" customFormat="1" x14ac:dyDescent="0.25"/>
    <row r="1885" s="29" customFormat="1" x14ac:dyDescent="0.25"/>
    <row r="1886" s="29" customFormat="1" x14ac:dyDescent="0.25"/>
    <row r="1887" s="29" customFormat="1" x14ac:dyDescent="0.25"/>
    <row r="1888" s="29" customFormat="1" x14ac:dyDescent="0.25"/>
    <row r="1889" s="29" customFormat="1" x14ac:dyDescent="0.25"/>
    <row r="1890" s="29" customFormat="1" x14ac:dyDescent="0.25"/>
    <row r="1891" s="29" customFormat="1" x14ac:dyDescent="0.25"/>
    <row r="1892" s="29" customFormat="1" x14ac:dyDescent="0.25"/>
    <row r="1893" s="29" customFormat="1" x14ac:dyDescent="0.25"/>
    <row r="1894" s="29" customFormat="1" x14ac:dyDescent="0.25"/>
    <row r="1895" s="29" customFormat="1" x14ac:dyDescent="0.25"/>
    <row r="1896" s="29" customFormat="1" x14ac:dyDescent="0.25"/>
    <row r="1897" s="29" customFormat="1" x14ac:dyDescent="0.25"/>
    <row r="1898" s="29" customFormat="1" x14ac:dyDescent="0.25"/>
    <row r="1899" s="29" customFormat="1" x14ac:dyDescent="0.25"/>
    <row r="1900" s="29" customFormat="1" x14ac:dyDescent="0.25"/>
    <row r="1901" s="29" customFormat="1" x14ac:dyDescent="0.25"/>
    <row r="1902" s="29" customFormat="1" x14ac:dyDescent="0.25"/>
    <row r="1903" s="29" customFormat="1" x14ac:dyDescent="0.25"/>
    <row r="1904" s="29" customFormat="1" x14ac:dyDescent="0.25"/>
    <row r="1905" s="29" customFormat="1" x14ac:dyDescent="0.25"/>
    <row r="1906" s="29" customFormat="1" x14ac:dyDescent="0.25"/>
    <row r="1907" s="29" customFormat="1" x14ac:dyDescent="0.25"/>
    <row r="1908" s="29" customFormat="1" x14ac:dyDescent="0.25"/>
    <row r="1909" s="29" customFormat="1" x14ac:dyDescent="0.25"/>
    <row r="1910" s="29" customFormat="1" x14ac:dyDescent="0.25"/>
    <row r="1911" s="29" customFormat="1" x14ac:dyDescent="0.25"/>
    <row r="1912" s="29" customFormat="1" x14ac:dyDescent="0.25"/>
    <row r="1913" s="29" customFormat="1" x14ac:dyDescent="0.25"/>
    <row r="1914" s="29" customFormat="1" x14ac:dyDescent="0.25"/>
    <row r="1915" s="29" customFormat="1" x14ac:dyDescent="0.25"/>
    <row r="1916" s="29" customFormat="1" x14ac:dyDescent="0.25"/>
    <row r="1917" s="29" customFormat="1" x14ac:dyDescent="0.25"/>
    <row r="1918" s="29" customFormat="1" x14ac:dyDescent="0.25"/>
    <row r="1919" s="29" customFormat="1" x14ac:dyDescent="0.25"/>
    <row r="1920" s="29" customFormat="1" x14ac:dyDescent="0.25"/>
    <row r="1921" s="29" customFormat="1" x14ac:dyDescent="0.25"/>
    <row r="1922" s="29" customFormat="1" x14ac:dyDescent="0.25"/>
    <row r="1923" s="29" customFormat="1" x14ac:dyDescent="0.25"/>
    <row r="1924" s="29" customFormat="1" x14ac:dyDescent="0.25"/>
    <row r="1925" s="29" customFormat="1" x14ac:dyDescent="0.25"/>
    <row r="1926" s="29" customFormat="1" x14ac:dyDescent="0.25"/>
    <row r="1927" s="29" customFormat="1" x14ac:dyDescent="0.25"/>
    <row r="1928" s="29" customFormat="1" x14ac:dyDescent="0.25"/>
    <row r="1929" s="29" customFormat="1" x14ac:dyDescent="0.25"/>
    <row r="1930" s="29" customFormat="1" x14ac:dyDescent="0.25"/>
    <row r="1931" s="29" customFormat="1" x14ac:dyDescent="0.25"/>
    <row r="1932" s="29" customFormat="1" x14ac:dyDescent="0.25"/>
    <row r="1933" s="29" customFormat="1" x14ac:dyDescent="0.25"/>
    <row r="1934" s="29" customFormat="1" x14ac:dyDescent="0.25"/>
    <row r="1935" s="29" customFormat="1" x14ac:dyDescent="0.25"/>
    <row r="1936" s="29" customFormat="1" x14ac:dyDescent="0.25"/>
    <row r="1937" s="29" customFormat="1" x14ac:dyDescent="0.25"/>
    <row r="1938" s="29" customFormat="1" x14ac:dyDescent="0.25"/>
    <row r="1939" s="29" customFormat="1" x14ac:dyDescent="0.25"/>
    <row r="1940" s="29" customFormat="1" x14ac:dyDescent="0.25"/>
    <row r="1941" s="29" customFormat="1" x14ac:dyDescent="0.25"/>
    <row r="1942" s="29" customFormat="1" x14ac:dyDescent="0.25"/>
    <row r="1943" s="29" customFormat="1" x14ac:dyDescent="0.25"/>
    <row r="1944" s="29" customFormat="1" x14ac:dyDescent="0.25"/>
    <row r="1945" s="29" customFormat="1" x14ac:dyDescent="0.25"/>
    <row r="1946" s="29" customFormat="1" x14ac:dyDescent="0.25"/>
    <row r="1947" s="29" customFormat="1" x14ac:dyDescent="0.25"/>
    <row r="1948" s="29" customFormat="1" x14ac:dyDescent="0.25"/>
    <row r="1949" s="29" customFormat="1" x14ac:dyDescent="0.25"/>
    <row r="1950" s="29" customFormat="1" x14ac:dyDescent="0.25"/>
    <row r="1951" s="29" customFormat="1" x14ac:dyDescent="0.25"/>
    <row r="1952" s="29" customFormat="1" x14ac:dyDescent="0.25"/>
    <row r="1953" s="29" customFormat="1" x14ac:dyDescent="0.25"/>
    <row r="1954" s="29" customFormat="1" x14ac:dyDescent="0.25"/>
    <row r="1955" s="29" customFormat="1" x14ac:dyDescent="0.25"/>
    <row r="1956" s="29" customFormat="1" x14ac:dyDescent="0.25"/>
    <row r="1957" s="29" customFormat="1" x14ac:dyDescent="0.25"/>
    <row r="1958" s="29" customFormat="1" x14ac:dyDescent="0.25"/>
    <row r="1959" s="29" customFormat="1" x14ac:dyDescent="0.25"/>
    <row r="1960" s="29" customFormat="1" x14ac:dyDescent="0.25"/>
    <row r="1961" s="29" customFormat="1" x14ac:dyDescent="0.25"/>
    <row r="1962" s="29" customFormat="1" x14ac:dyDescent="0.25"/>
    <row r="1963" s="29" customFormat="1" x14ac:dyDescent="0.25"/>
    <row r="1964" s="29" customFormat="1" x14ac:dyDescent="0.25"/>
    <row r="1965" s="29" customFormat="1" x14ac:dyDescent="0.25"/>
    <row r="1966" s="29" customFormat="1" x14ac:dyDescent="0.25"/>
    <row r="1967" s="29" customFormat="1" x14ac:dyDescent="0.25"/>
    <row r="1968" s="29" customFormat="1" x14ac:dyDescent="0.25"/>
    <row r="1969" s="29" customFormat="1" x14ac:dyDescent="0.25"/>
    <row r="1970" s="29" customFormat="1" x14ac:dyDescent="0.25"/>
    <row r="1971" s="29" customFormat="1" x14ac:dyDescent="0.25"/>
    <row r="1972" s="29" customFormat="1" x14ac:dyDescent="0.25"/>
    <row r="1973" s="29" customFormat="1" x14ac:dyDescent="0.25"/>
    <row r="1974" s="29" customFormat="1" x14ac:dyDescent="0.25"/>
    <row r="1975" s="29" customFormat="1" x14ac:dyDescent="0.25"/>
    <row r="1976" s="29" customFormat="1" x14ac:dyDescent="0.25"/>
    <row r="1977" s="29" customFormat="1" x14ac:dyDescent="0.25"/>
    <row r="1978" s="29" customFormat="1" x14ac:dyDescent="0.25"/>
    <row r="1979" s="29" customFormat="1" x14ac:dyDescent="0.25"/>
    <row r="1980" s="29" customFormat="1" x14ac:dyDescent="0.25"/>
    <row r="1981" s="29" customFormat="1" x14ac:dyDescent="0.25"/>
    <row r="1982" s="29" customFormat="1" x14ac:dyDescent="0.25"/>
    <row r="1983" s="29" customFormat="1" x14ac:dyDescent="0.25"/>
    <row r="1984" s="29" customFormat="1" x14ac:dyDescent="0.25"/>
    <row r="1985" s="29" customFormat="1" x14ac:dyDescent="0.25"/>
    <row r="1986" s="29" customFormat="1" x14ac:dyDescent="0.25"/>
    <row r="1987" s="29" customFormat="1" x14ac:dyDescent="0.25"/>
    <row r="1988" s="29" customFormat="1" x14ac:dyDescent="0.25"/>
    <row r="1989" s="29" customFormat="1" x14ac:dyDescent="0.25"/>
    <row r="1990" s="29" customFormat="1" x14ac:dyDescent="0.25"/>
    <row r="1991" s="29" customFormat="1" x14ac:dyDescent="0.25"/>
    <row r="1992" s="29" customFormat="1" x14ac:dyDescent="0.25"/>
    <row r="1993" s="29" customFormat="1" x14ac:dyDescent="0.25"/>
    <row r="1994" s="29" customFormat="1" x14ac:dyDescent="0.25"/>
    <row r="1995" s="29" customFormat="1" x14ac:dyDescent="0.25"/>
    <row r="1996" s="29" customFormat="1" x14ac:dyDescent="0.25"/>
    <row r="1997" s="29" customFormat="1" x14ac:dyDescent="0.25"/>
    <row r="1998" s="29" customFormat="1" x14ac:dyDescent="0.25"/>
    <row r="1999" s="29" customFormat="1" x14ac:dyDescent="0.25"/>
    <row r="2000" s="29" customFormat="1" x14ac:dyDescent="0.25"/>
    <row r="2001" s="29" customFormat="1" x14ac:dyDescent="0.25"/>
    <row r="2002" s="29" customFormat="1" x14ac:dyDescent="0.25"/>
    <row r="2003" s="29" customFormat="1" x14ac:dyDescent="0.25"/>
    <row r="2004" s="29" customFormat="1" x14ac:dyDescent="0.25"/>
    <row r="2005" s="29" customFormat="1" x14ac:dyDescent="0.25"/>
    <row r="2006" s="29" customFormat="1" x14ac:dyDescent="0.25"/>
    <row r="2007" s="29" customFormat="1" x14ac:dyDescent="0.25"/>
    <row r="2008" s="29" customFormat="1" x14ac:dyDescent="0.25"/>
    <row r="2009" s="29" customFormat="1" x14ac:dyDescent="0.25"/>
    <row r="2010" s="29" customFormat="1" x14ac:dyDescent="0.25"/>
    <row r="2011" s="29" customFormat="1" x14ac:dyDescent="0.25"/>
    <row r="2012" s="29" customFormat="1" x14ac:dyDescent="0.25"/>
    <row r="2013" s="29" customFormat="1" x14ac:dyDescent="0.25"/>
    <row r="2014" s="29" customFormat="1" x14ac:dyDescent="0.25"/>
    <row r="2015" s="29" customFormat="1" x14ac:dyDescent="0.25"/>
    <row r="2016" s="29" customFormat="1" x14ac:dyDescent="0.25"/>
    <row r="2017" s="29" customFormat="1" x14ac:dyDescent="0.25"/>
    <row r="2018" s="29" customFormat="1" x14ac:dyDescent="0.25"/>
    <row r="2019" s="29" customFormat="1" x14ac:dyDescent="0.25"/>
    <row r="2020" s="29" customFormat="1" x14ac:dyDescent="0.25"/>
    <row r="2021" s="29" customFormat="1" x14ac:dyDescent="0.25"/>
    <row r="2022" s="29" customFormat="1" x14ac:dyDescent="0.25"/>
    <row r="2023" s="29" customFormat="1" x14ac:dyDescent="0.25"/>
    <row r="2024" s="29" customFormat="1" x14ac:dyDescent="0.25"/>
    <row r="2025" s="29" customFormat="1" x14ac:dyDescent="0.25"/>
    <row r="2026" s="29" customFormat="1" x14ac:dyDescent="0.25"/>
    <row r="2027" s="29" customFormat="1" x14ac:dyDescent="0.25"/>
    <row r="2028" s="29" customFormat="1" x14ac:dyDescent="0.25"/>
    <row r="2029" s="29" customFormat="1" x14ac:dyDescent="0.25"/>
    <row r="2030" s="29" customFormat="1" x14ac:dyDescent="0.25"/>
    <row r="2031" s="29" customFormat="1" x14ac:dyDescent="0.25"/>
    <row r="2032" s="29" customFormat="1" x14ac:dyDescent="0.25"/>
    <row r="2033" s="29" customFormat="1" x14ac:dyDescent="0.25"/>
    <row r="2034" s="29" customFormat="1" x14ac:dyDescent="0.25"/>
    <row r="2035" s="29" customFormat="1" x14ac:dyDescent="0.25"/>
    <row r="2036" s="29" customFormat="1" x14ac:dyDescent="0.25"/>
    <row r="2037" s="29" customFormat="1" x14ac:dyDescent="0.25"/>
    <row r="2038" s="29" customFormat="1" x14ac:dyDescent="0.25"/>
    <row r="2039" s="29" customFormat="1" x14ac:dyDescent="0.25"/>
    <row r="2040" s="29" customFormat="1" x14ac:dyDescent="0.25"/>
    <row r="2041" s="29" customFormat="1" x14ac:dyDescent="0.25"/>
    <row r="2042" s="29" customFormat="1" x14ac:dyDescent="0.25"/>
    <row r="2043" s="29" customFormat="1" x14ac:dyDescent="0.25"/>
    <row r="2044" s="29" customFormat="1" x14ac:dyDescent="0.25"/>
    <row r="2045" s="29" customFormat="1" x14ac:dyDescent="0.25"/>
    <row r="2046" s="29" customFormat="1" x14ac:dyDescent="0.25"/>
    <row r="2047" s="29" customFormat="1" x14ac:dyDescent="0.25"/>
    <row r="2048" s="29" customFormat="1" x14ac:dyDescent="0.25"/>
    <row r="2049" s="29" customFormat="1" x14ac:dyDescent="0.25"/>
    <row r="2050" s="29" customFormat="1" x14ac:dyDescent="0.25"/>
    <row r="2051" s="29" customFormat="1" x14ac:dyDescent="0.25"/>
    <row r="2052" s="29" customFormat="1" x14ac:dyDescent="0.25"/>
    <row r="2053" s="29" customFormat="1" x14ac:dyDescent="0.25"/>
    <row r="2054" s="29" customFormat="1" x14ac:dyDescent="0.25"/>
    <row r="2055" s="29" customFormat="1" x14ac:dyDescent="0.25"/>
    <row r="2056" s="29" customFormat="1" x14ac:dyDescent="0.25"/>
    <row r="2057" s="29" customFormat="1" x14ac:dyDescent="0.25"/>
    <row r="2058" s="29" customFormat="1" x14ac:dyDescent="0.25"/>
    <row r="2059" s="29" customFormat="1" x14ac:dyDescent="0.25"/>
    <row r="2060" s="29" customFormat="1" x14ac:dyDescent="0.25"/>
    <row r="2061" s="29" customFormat="1" x14ac:dyDescent="0.25"/>
    <row r="2062" s="29" customFormat="1" x14ac:dyDescent="0.25"/>
    <row r="2063" s="29" customFormat="1" x14ac:dyDescent="0.25"/>
    <row r="2064" s="29" customFormat="1" x14ac:dyDescent="0.25"/>
    <row r="2065" s="29" customFormat="1" x14ac:dyDescent="0.25"/>
    <row r="2066" s="29" customFormat="1" x14ac:dyDescent="0.25"/>
    <row r="2067" s="29" customFormat="1" x14ac:dyDescent="0.25"/>
    <row r="2068" s="29" customFormat="1" x14ac:dyDescent="0.25"/>
    <row r="2069" s="29" customFormat="1" x14ac:dyDescent="0.25"/>
    <row r="2070" s="29" customFormat="1" x14ac:dyDescent="0.25"/>
    <row r="2071" s="29" customFormat="1" x14ac:dyDescent="0.25"/>
    <row r="2072" s="29" customFormat="1" x14ac:dyDescent="0.25"/>
    <row r="2073" s="29" customFormat="1" x14ac:dyDescent="0.25"/>
    <row r="2074" s="29" customFormat="1" x14ac:dyDescent="0.25"/>
    <row r="2075" s="29" customFormat="1" x14ac:dyDescent="0.25"/>
    <row r="2076" s="29" customFormat="1" x14ac:dyDescent="0.25"/>
    <row r="2077" s="29" customFormat="1" x14ac:dyDescent="0.25"/>
    <row r="2078" s="29" customFormat="1" x14ac:dyDescent="0.25"/>
    <row r="2079" s="29" customFormat="1" x14ac:dyDescent="0.25"/>
    <row r="2080" s="29" customFormat="1" x14ac:dyDescent="0.25"/>
    <row r="2081" s="29" customFormat="1" x14ac:dyDescent="0.25"/>
    <row r="2082" s="29" customFormat="1" x14ac:dyDescent="0.25"/>
    <row r="2083" s="29" customFormat="1" x14ac:dyDescent="0.25"/>
    <row r="2084" s="29" customFormat="1" x14ac:dyDescent="0.25"/>
    <row r="2085" s="29" customFormat="1" x14ac:dyDescent="0.25"/>
    <row r="2086" s="29" customFormat="1" x14ac:dyDescent="0.25"/>
    <row r="2087" s="29" customFormat="1" x14ac:dyDescent="0.25"/>
    <row r="2088" s="29" customFormat="1" x14ac:dyDescent="0.25"/>
    <row r="2089" s="29" customFormat="1" x14ac:dyDescent="0.25"/>
    <row r="2090" s="29" customFormat="1" x14ac:dyDescent="0.25"/>
    <row r="2091" s="29" customFormat="1" x14ac:dyDescent="0.25"/>
    <row r="2092" s="29" customFormat="1" x14ac:dyDescent="0.25"/>
    <row r="2093" s="29" customFormat="1" x14ac:dyDescent="0.25"/>
    <row r="2094" s="29" customFormat="1" x14ac:dyDescent="0.25"/>
    <row r="2095" s="29" customFormat="1" x14ac:dyDescent="0.25"/>
    <row r="2096" s="29" customFormat="1" x14ac:dyDescent="0.25"/>
    <row r="2097" s="29" customFormat="1" x14ac:dyDescent="0.25"/>
    <row r="2098" s="29" customFormat="1" x14ac:dyDescent="0.25"/>
  </sheetData>
  <pageMargins left="0.75" right="0.75" top="1" bottom="1" header="0.5" footer="0.5"/>
  <pageSetup scale="87"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9"/>
  <sheetViews>
    <sheetView zoomScale="115" zoomScaleNormal="115" zoomScalePageLayoutView="125" workbookViewId="0">
      <selection activeCell="B8" sqref="B8"/>
    </sheetView>
  </sheetViews>
  <sheetFormatPr defaultColWidth="10.140625" defaultRowHeight="15.75" x14ac:dyDescent="0.25"/>
  <cols>
    <col min="1" max="1" width="39.85546875" style="28" customWidth="1"/>
    <col min="2" max="2" width="25.85546875" style="28" customWidth="1"/>
    <col min="3" max="3" width="127.85546875" style="28" customWidth="1"/>
    <col min="4" max="16384" width="10.140625" style="28"/>
  </cols>
  <sheetData>
    <row r="1" spans="1:3" x14ac:dyDescent="0.25">
      <c r="A1" s="44" t="s">
        <v>44</v>
      </c>
      <c r="B1" s="43"/>
      <c r="C1" s="43"/>
    </row>
    <row r="2" spans="1:3" x14ac:dyDescent="0.25">
      <c r="A2" s="30"/>
      <c r="B2" s="92" t="s">
        <v>43</v>
      </c>
      <c r="C2" s="91" t="s">
        <v>68</v>
      </c>
    </row>
    <row r="3" spans="1:3" x14ac:dyDescent="0.25">
      <c r="A3" s="60" t="s">
        <v>42</v>
      </c>
      <c r="B3" s="61"/>
      <c r="C3" s="61"/>
    </row>
    <row r="4" spans="1:3" x14ac:dyDescent="0.25">
      <c r="A4" s="77" t="s">
        <v>51</v>
      </c>
      <c r="B4" s="126">
        <v>7500</v>
      </c>
      <c r="C4" s="132" t="s">
        <v>95</v>
      </c>
    </row>
    <row r="5" spans="1:3" x14ac:dyDescent="0.25">
      <c r="A5" s="122" t="s">
        <v>93</v>
      </c>
      <c r="B5" s="125">
        <v>10000</v>
      </c>
      <c r="C5" s="122" t="s">
        <v>98</v>
      </c>
    </row>
    <row r="6" spans="1:3" x14ac:dyDescent="0.25">
      <c r="A6" s="122" t="s">
        <v>97</v>
      </c>
      <c r="B6" s="125">
        <v>10000</v>
      </c>
      <c r="C6" s="122" t="s">
        <v>99</v>
      </c>
    </row>
    <row r="7" spans="1:3" x14ac:dyDescent="0.25">
      <c r="A7" s="83" t="s">
        <v>94</v>
      </c>
      <c r="B7" s="127">
        <v>15000</v>
      </c>
      <c r="C7" s="84" t="s">
        <v>96</v>
      </c>
    </row>
    <row r="8" spans="1:3" x14ac:dyDescent="0.25">
      <c r="A8" s="79" t="s">
        <v>37</v>
      </c>
      <c r="B8" s="128">
        <f>SUM(B4:B7)</f>
        <v>42500</v>
      </c>
      <c r="C8" s="80"/>
    </row>
    <row r="9" spans="1:3" x14ac:dyDescent="0.25">
      <c r="A9" s="123" t="s">
        <v>83</v>
      </c>
      <c r="B9" s="127">
        <f>59*650</f>
        <v>38350</v>
      </c>
      <c r="C9" s="84" t="s">
        <v>100</v>
      </c>
    </row>
    <row r="11" spans="1:3" x14ac:dyDescent="0.25">
      <c r="A11" s="76"/>
      <c r="B11" s="129"/>
      <c r="C11" s="78"/>
    </row>
    <row r="12" spans="1:3" x14ac:dyDescent="0.25">
      <c r="A12" s="76"/>
      <c r="B12" s="129"/>
      <c r="C12" s="78"/>
    </row>
    <row r="13" spans="1:3" x14ac:dyDescent="0.25">
      <c r="A13" s="76"/>
      <c r="B13" s="129"/>
      <c r="C13" s="78"/>
    </row>
    <row r="14" spans="1:3" x14ac:dyDescent="0.25">
      <c r="A14" s="81"/>
      <c r="B14" s="130"/>
      <c r="C14" s="82"/>
    </row>
    <row r="15" spans="1:3" x14ac:dyDescent="0.25">
      <c r="A15" s="62" t="s">
        <v>37</v>
      </c>
      <c r="B15" s="150">
        <f>SUM(B9:B14)</f>
        <v>38350</v>
      </c>
      <c r="C15" s="65"/>
    </row>
    <row r="16" spans="1:3" x14ac:dyDescent="0.25">
      <c r="A16" s="69" t="s">
        <v>36</v>
      </c>
      <c r="B16" s="131">
        <f>B8+B15</f>
        <v>80850</v>
      </c>
      <c r="C16" s="68"/>
    </row>
    <row r="17" spans="1:3" s="45" customFormat="1" x14ac:dyDescent="0.25"/>
    <row r="18" spans="1:3" s="45" customFormat="1" x14ac:dyDescent="0.25"/>
    <row r="19" spans="1:3" s="45" customFormat="1" x14ac:dyDescent="0.25">
      <c r="C19" s="120"/>
    </row>
    <row r="20" spans="1:3" s="45" customFormat="1" x14ac:dyDescent="0.25"/>
    <row r="21" spans="1:3" s="45" customFormat="1" x14ac:dyDescent="0.25"/>
    <row r="22" spans="1:3" s="45" customFormat="1" x14ac:dyDescent="0.25">
      <c r="A22" s="47"/>
      <c r="B22" s="46"/>
    </row>
    <row r="23" spans="1:3" s="45" customFormat="1" x14ac:dyDescent="0.25"/>
    <row r="24" spans="1:3" s="45" customFormat="1" x14ac:dyDescent="0.25">
      <c r="A24" s="46"/>
    </row>
    <row r="25" spans="1:3" s="45" customFormat="1" x14ac:dyDescent="0.25"/>
    <row r="26" spans="1:3" s="45" customFormat="1" x14ac:dyDescent="0.25"/>
    <row r="27" spans="1:3" s="45" customFormat="1" x14ac:dyDescent="0.25"/>
    <row r="28" spans="1:3" s="45" customFormat="1" x14ac:dyDescent="0.25"/>
    <row r="29" spans="1:3" s="45" customFormat="1" x14ac:dyDescent="0.25"/>
    <row r="30" spans="1:3" s="45" customFormat="1" x14ac:dyDescent="0.25">
      <c r="A30" s="47"/>
      <c r="B30" s="46"/>
    </row>
    <row r="31" spans="1:3" s="45" customFormat="1" x14ac:dyDescent="0.25"/>
    <row r="32" spans="1:3" s="45" customFormat="1" x14ac:dyDescent="0.25">
      <c r="A32" s="46"/>
    </row>
    <row r="33" spans="1:2" s="45" customFormat="1" x14ac:dyDescent="0.25"/>
    <row r="34" spans="1:2" s="45" customFormat="1" x14ac:dyDescent="0.25"/>
    <row r="35" spans="1:2" s="45" customFormat="1" x14ac:dyDescent="0.25">
      <c r="A35" s="47"/>
      <c r="B35" s="46"/>
    </row>
    <row r="36" spans="1:2" s="45" customFormat="1" x14ac:dyDescent="0.25"/>
    <row r="37" spans="1:2" s="45" customFormat="1" x14ac:dyDescent="0.25"/>
    <row r="38" spans="1:2" s="45" customFormat="1" x14ac:dyDescent="0.25"/>
    <row r="39" spans="1:2" s="45" customFormat="1" x14ac:dyDescent="0.25"/>
    <row r="40" spans="1:2" s="45" customFormat="1" x14ac:dyDescent="0.25"/>
    <row r="41" spans="1:2" s="45" customFormat="1" x14ac:dyDescent="0.25"/>
    <row r="42" spans="1:2" s="45" customFormat="1" x14ac:dyDescent="0.25"/>
    <row r="43" spans="1:2" s="45" customFormat="1" x14ac:dyDescent="0.25"/>
    <row r="44" spans="1:2" s="45" customFormat="1" x14ac:dyDescent="0.25"/>
    <row r="45" spans="1:2" s="45" customFormat="1" x14ac:dyDescent="0.25"/>
    <row r="46" spans="1:2" s="45" customFormat="1" x14ac:dyDescent="0.25"/>
    <row r="47" spans="1:2" s="45" customFormat="1" x14ac:dyDescent="0.25"/>
    <row r="48" spans="1:2"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sheetData>
  <pageMargins left="0.75" right="0.75" top="1" bottom="1" header="0.5" footer="0.5"/>
  <pageSetup scale="86"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65"/>
  <sheetViews>
    <sheetView showGridLines="0" tabSelected="1" topLeftCell="A84" zoomScale="85" zoomScaleNormal="85" zoomScalePageLayoutView="85" workbookViewId="0">
      <selection activeCell="I29" sqref="I29"/>
    </sheetView>
  </sheetViews>
  <sheetFormatPr defaultColWidth="8.85546875" defaultRowHeight="15" x14ac:dyDescent="0.25"/>
  <cols>
    <col min="2" max="2" width="16.85546875" customWidth="1"/>
    <col min="3" max="3" width="9.28515625" customWidth="1"/>
    <col min="4" max="4" width="8.42578125" customWidth="1"/>
    <col min="5" max="5" width="27.7109375" customWidth="1"/>
    <col min="6" max="6" width="3.140625" customWidth="1"/>
    <col min="8" max="8" width="13" customWidth="1"/>
    <col min="9" max="9" width="5.140625" customWidth="1"/>
    <col min="10" max="10" width="27.7109375" customWidth="1"/>
    <col min="20" max="20" width="0" hidden="1" customWidth="1"/>
    <col min="21" max="21" width="9.140625" hidden="1" customWidth="1"/>
    <col min="22" max="24" width="0" hidden="1" customWidth="1"/>
  </cols>
  <sheetData>
    <row r="1" spans="2:21" ht="9" customHeight="1" x14ac:dyDescent="0.25"/>
    <row r="4" spans="2:21" ht="72.75" customHeight="1" x14ac:dyDescent="0.25">
      <c r="H4" s="25" t="s">
        <v>30</v>
      </c>
      <c r="J4" s="24">
        <v>45588.632638888892</v>
      </c>
    </row>
    <row r="5" spans="2:21" ht="26.25" x14ac:dyDescent="0.4">
      <c r="B5" s="2" t="s">
        <v>0</v>
      </c>
      <c r="D5" s="133" t="s">
        <v>102</v>
      </c>
      <c r="E5" s="133"/>
      <c r="J5" s="11"/>
    </row>
    <row r="6" spans="2:21" ht="15.75" x14ac:dyDescent="0.25">
      <c r="G6" s="7" t="s">
        <v>2</v>
      </c>
      <c r="H6" s="7"/>
      <c r="I6" s="7"/>
      <c r="J6" s="105">
        <f>+E17</f>
        <v>80850</v>
      </c>
      <c r="U6" t="s">
        <v>55</v>
      </c>
    </row>
    <row r="7" spans="2:21" ht="15.75" x14ac:dyDescent="0.25">
      <c r="B7" s="21" t="s">
        <v>12</v>
      </c>
      <c r="G7" s="19" t="s">
        <v>1</v>
      </c>
      <c r="H7" s="19"/>
      <c r="I7" s="19"/>
      <c r="J7" s="106">
        <f>+E22</f>
        <v>80390.62</v>
      </c>
      <c r="U7" t="s">
        <v>56</v>
      </c>
    </row>
    <row r="8" spans="2:21" ht="15.75" x14ac:dyDescent="0.25">
      <c r="B8" s="23" t="s">
        <v>27</v>
      </c>
      <c r="D8" s="133" t="s">
        <v>84</v>
      </c>
      <c r="E8" s="133"/>
      <c r="G8" s="27" t="s">
        <v>35</v>
      </c>
      <c r="H8" s="27"/>
      <c r="I8" s="27"/>
      <c r="J8" s="104">
        <f>J6-J7</f>
        <v>459.38000000000466</v>
      </c>
      <c r="U8" t="s">
        <v>57</v>
      </c>
    </row>
    <row r="9" spans="2:21" ht="15.75" x14ac:dyDescent="0.25">
      <c r="B9" s="23" t="s">
        <v>28</v>
      </c>
      <c r="D9" s="136" t="s">
        <v>85</v>
      </c>
      <c r="E9" s="136"/>
      <c r="G9" s="22" t="s">
        <v>70</v>
      </c>
      <c r="I9" s="137"/>
      <c r="J9" s="137"/>
      <c r="U9" t="s">
        <v>69</v>
      </c>
    </row>
    <row r="10" spans="2:21" x14ac:dyDescent="0.25">
      <c r="B10" s="23" t="s">
        <v>29</v>
      </c>
      <c r="D10" s="147" t="s">
        <v>86</v>
      </c>
      <c r="E10" s="148"/>
      <c r="I10" s="149"/>
      <c r="J10" s="149"/>
    </row>
    <row r="11" spans="2:21" x14ac:dyDescent="0.25">
      <c r="B11" s="23"/>
      <c r="D11" s="109"/>
      <c r="E11" s="110"/>
      <c r="I11" s="149"/>
      <c r="J11" s="149"/>
    </row>
    <row r="13" spans="2:21" ht="22.5" customHeight="1" x14ac:dyDescent="0.25">
      <c r="B13" s="21" t="s">
        <v>13</v>
      </c>
      <c r="D13" s="138" t="s">
        <v>87</v>
      </c>
      <c r="E13" s="139"/>
      <c r="F13" s="139"/>
      <c r="G13" s="139"/>
      <c r="H13" s="139"/>
      <c r="I13" s="139"/>
      <c r="J13" s="140"/>
      <c r="K13" s="20"/>
    </row>
    <row r="14" spans="2:21" ht="19.5" customHeight="1" x14ac:dyDescent="0.25">
      <c r="D14" s="141"/>
      <c r="E14" s="142"/>
      <c r="F14" s="142"/>
      <c r="G14" s="142"/>
      <c r="H14" s="142"/>
      <c r="I14" s="142"/>
      <c r="J14" s="143"/>
      <c r="K14" s="20"/>
    </row>
    <row r="15" spans="2:21" ht="51" customHeight="1" x14ac:dyDescent="0.25">
      <c r="D15" s="144"/>
      <c r="E15" s="145"/>
      <c r="F15" s="145"/>
      <c r="G15" s="145"/>
      <c r="H15" s="145"/>
      <c r="I15" s="145"/>
      <c r="J15" s="146"/>
      <c r="K15" s="20"/>
    </row>
    <row r="17" spans="2:10" s="9" customFormat="1" ht="18.75" x14ac:dyDescent="0.3">
      <c r="B17" s="7" t="s">
        <v>22</v>
      </c>
      <c r="C17" s="8"/>
      <c r="D17" s="8"/>
      <c r="E17" s="107">
        <f>SUM(E18:E20)</f>
        <v>80850</v>
      </c>
      <c r="G17" s="9" t="s">
        <v>31</v>
      </c>
    </row>
    <row r="18" spans="2:10" x14ac:dyDescent="0.25">
      <c r="B18" t="s">
        <v>3</v>
      </c>
      <c r="E18" s="18">
        <f>Income!B15</f>
        <v>38350</v>
      </c>
      <c r="G18" s="11" t="s">
        <v>32</v>
      </c>
      <c r="H18" s="134">
        <v>45746</v>
      </c>
      <c r="I18" s="133"/>
      <c r="J18" s="133"/>
    </row>
    <row r="19" spans="2:10" x14ac:dyDescent="0.25">
      <c r="B19" t="s">
        <v>42</v>
      </c>
      <c r="E19" s="15">
        <f>Income!B8</f>
        <v>42500</v>
      </c>
      <c r="G19" s="11" t="s">
        <v>33</v>
      </c>
      <c r="H19" s="135">
        <v>45749</v>
      </c>
      <c r="I19" s="136"/>
      <c r="J19" s="136"/>
    </row>
    <row r="20" spans="2:10" x14ac:dyDescent="0.25">
      <c r="B20" t="s">
        <v>4</v>
      </c>
      <c r="E20" s="15"/>
      <c r="G20" t="s">
        <v>50</v>
      </c>
      <c r="J20" s="112" t="s">
        <v>69</v>
      </c>
    </row>
    <row r="22" spans="2:10" ht="18.75" x14ac:dyDescent="0.3">
      <c r="B22" s="19" t="s">
        <v>23</v>
      </c>
      <c r="C22" s="10"/>
      <c r="D22" s="10"/>
      <c r="E22" s="108">
        <f>E33+E38+E24</f>
        <v>80390.62</v>
      </c>
    </row>
    <row r="23" spans="2:10" x14ac:dyDescent="0.25">
      <c r="B23" s="4"/>
      <c r="C23" s="4"/>
      <c r="D23" s="4"/>
    </row>
    <row r="24" spans="2:10" x14ac:dyDescent="0.25">
      <c r="B24" s="3" t="s">
        <v>45</v>
      </c>
      <c r="C24" s="3"/>
      <c r="D24" s="3"/>
      <c r="E24" s="26">
        <f>SUM(E25:E30)</f>
        <v>19068.8</v>
      </c>
    </row>
    <row r="25" spans="2:10" x14ac:dyDescent="0.25">
      <c r="B25" t="s">
        <v>5</v>
      </c>
      <c r="E25" s="17">
        <f>Expenses!B7</f>
        <v>19068.8</v>
      </c>
    </row>
    <row r="26" spans="2:10" x14ac:dyDescent="0.25">
      <c r="B26" t="s">
        <v>6</v>
      </c>
      <c r="E26" s="15">
        <f>Expenses!B8</f>
        <v>0</v>
      </c>
    </row>
    <row r="27" spans="2:10" x14ac:dyDescent="0.25">
      <c r="B27" t="s">
        <v>7</v>
      </c>
      <c r="E27" s="15">
        <f>Expenses!B9</f>
        <v>0</v>
      </c>
    </row>
    <row r="28" spans="2:10" x14ac:dyDescent="0.25">
      <c r="B28" t="s">
        <v>8</v>
      </c>
      <c r="E28" s="15">
        <f>Expenses!B10</f>
        <v>0</v>
      </c>
    </row>
    <row r="29" spans="2:10" ht="15.75" customHeight="1" x14ac:dyDescent="0.25">
      <c r="B29" t="s">
        <v>88</v>
      </c>
      <c r="E29" s="15">
        <f>Expenses!B11</f>
        <v>0</v>
      </c>
    </row>
    <row r="30" spans="2:10" ht="15.75" customHeight="1" x14ac:dyDescent="0.25">
      <c r="B30" t="s">
        <v>61</v>
      </c>
      <c r="C30" s="14"/>
      <c r="E30" s="15">
        <f>Expenses!B13</f>
        <v>0</v>
      </c>
      <c r="J30" s="6"/>
    </row>
    <row r="31" spans="2:10" x14ac:dyDescent="0.25">
      <c r="B31" t="s">
        <v>14</v>
      </c>
      <c r="C31" s="14"/>
      <c r="E31" s="15">
        <f>Expenses!B14</f>
        <v>0</v>
      </c>
      <c r="J31" s="6"/>
    </row>
    <row r="32" spans="2:10" ht="15.75" customHeight="1" x14ac:dyDescent="0.25"/>
    <row r="33" spans="2:10" ht="15.75" customHeight="1" x14ac:dyDescent="0.25">
      <c r="B33" s="3" t="s">
        <v>34</v>
      </c>
      <c r="C33" s="3"/>
      <c r="D33" s="3"/>
      <c r="E33" s="26">
        <f>SUM(E34:E36)</f>
        <v>41965.5</v>
      </c>
    </row>
    <row r="34" spans="2:10" x14ac:dyDescent="0.25">
      <c r="B34" s="5" t="s">
        <v>17</v>
      </c>
      <c r="C34" s="5"/>
      <c r="D34" s="5"/>
      <c r="E34" s="16">
        <f>Expenses!B47</f>
        <v>41965.5</v>
      </c>
    </row>
    <row r="35" spans="2:10" x14ac:dyDescent="0.25">
      <c r="B35" s="5" t="s">
        <v>67</v>
      </c>
      <c r="E35" s="15"/>
    </row>
    <row r="36" spans="2:10" x14ac:dyDescent="0.25">
      <c r="B36" s="5" t="s">
        <v>16</v>
      </c>
      <c r="C36" s="103"/>
      <c r="E36" s="102"/>
    </row>
    <row r="37" spans="2:10" x14ac:dyDescent="0.25">
      <c r="E37" s="6"/>
      <c r="J37" s="6"/>
    </row>
    <row r="38" spans="2:10" x14ac:dyDescent="0.25">
      <c r="B38" s="3" t="s">
        <v>10</v>
      </c>
      <c r="C38" s="3"/>
      <c r="D38" s="3"/>
      <c r="E38" s="26">
        <f>SUM(E39:E49)</f>
        <v>19356.32</v>
      </c>
      <c r="G38" s="3" t="str">
        <f>Expenses!A61</f>
        <v>PUBLICITY &amp; MARKETING</v>
      </c>
      <c r="H38" s="3"/>
      <c r="I38" s="3"/>
      <c r="J38" s="26">
        <f>SUM(J39:J41)</f>
        <v>500</v>
      </c>
    </row>
    <row r="39" spans="2:10" x14ac:dyDescent="0.25">
      <c r="B39" t="str">
        <f>Expenses!A26</f>
        <v>Event Services</v>
      </c>
      <c r="E39" s="6">
        <f>Expenses!B26</f>
        <v>0</v>
      </c>
      <c r="G39" t="str">
        <f>Expenses!A62</f>
        <v>Graphics</v>
      </c>
      <c r="J39" s="6">
        <f>Expenses!B62</f>
        <v>0</v>
      </c>
    </row>
    <row r="40" spans="2:10" x14ac:dyDescent="0.25">
      <c r="B40" t="str">
        <f>Expenses!A27</f>
        <v>Fiscal Services</v>
      </c>
      <c r="E40" s="6">
        <f>Expenses!B27</f>
        <v>0</v>
      </c>
      <c r="G40" t="str">
        <f>Expenses!A63</f>
        <v>Printing</v>
      </c>
      <c r="J40" s="15">
        <f>Expenses!B63</f>
        <v>500</v>
      </c>
    </row>
    <row r="41" spans="2:10" x14ac:dyDescent="0.25">
      <c r="B41" t="str">
        <f>Expenses!A28</f>
        <v>Online Registration Fee</v>
      </c>
      <c r="E41" s="6">
        <f>Expenses!B28</f>
        <v>0</v>
      </c>
      <c r="G41" t="s">
        <v>16</v>
      </c>
      <c r="H41" s="12"/>
      <c r="J41" s="15"/>
    </row>
    <row r="42" spans="2:10" x14ac:dyDescent="0.25">
      <c r="B42" t="str">
        <f>Expenses!A29</f>
        <v>3% Auxiliary Fee</v>
      </c>
      <c r="E42" s="6">
        <f>Expenses!B29</f>
        <v>0</v>
      </c>
      <c r="J42" s="6"/>
    </row>
    <row r="43" spans="2:10" x14ac:dyDescent="0.25">
      <c r="B43" t="str">
        <f>Expenses!A30</f>
        <v>3% Admin Fee on Catering</v>
      </c>
      <c r="E43" s="6">
        <f>Expenses!B30</f>
        <v>0</v>
      </c>
    </row>
    <row r="44" spans="2:10" x14ac:dyDescent="0.25">
      <c r="B44" t="str">
        <f>Expenses!A31</f>
        <v>Hotel Rooms</v>
      </c>
      <c r="E44" s="6">
        <f>Expenses!B31</f>
        <v>12856.32</v>
      </c>
      <c r="J44" s="6"/>
    </row>
    <row r="45" spans="2:10" x14ac:dyDescent="0.25">
      <c r="B45" t="str">
        <f>Expenses!A32</f>
        <v>Speaker Travel/Expenses</v>
      </c>
      <c r="E45" s="6">
        <f>Expenses!B32</f>
        <v>6000</v>
      </c>
      <c r="J45" s="6"/>
    </row>
    <row r="46" spans="2:10" ht="14.25" customHeight="1" x14ac:dyDescent="0.25">
      <c r="B46" t="str">
        <f>Expenses!A33</f>
        <v>Stipends</v>
      </c>
      <c r="E46" s="6">
        <f>Expenses!B33</f>
        <v>0</v>
      </c>
    </row>
    <row r="47" spans="2:10" x14ac:dyDescent="0.25">
      <c r="B47" t="str">
        <f>Expenses!A34</f>
        <v>Excursion</v>
      </c>
      <c r="E47" s="6">
        <f>Expenses!B34</f>
        <v>0</v>
      </c>
    </row>
    <row r="48" spans="2:10" x14ac:dyDescent="0.25">
      <c r="B48" t="str">
        <f>Expenses!A35</f>
        <v>Supplies</v>
      </c>
      <c r="E48" s="6">
        <f>Expenses!B35</f>
        <v>500</v>
      </c>
    </row>
    <row r="49" spans="2:10" ht="14.25" customHeight="1" x14ac:dyDescent="0.25">
      <c r="B49" t="str">
        <f>Expenses!A36</f>
        <v>Shuttle</v>
      </c>
      <c r="E49" s="6">
        <f>Expenses!B36</f>
        <v>0</v>
      </c>
    </row>
    <row r="50" spans="2:10" x14ac:dyDescent="0.25">
      <c r="B50" t="s">
        <v>16</v>
      </c>
      <c r="C50" s="103"/>
      <c r="E50" s="15" t="s">
        <v>80</v>
      </c>
    </row>
    <row r="51" spans="2:10" x14ac:dyDescent="0.25">
      <c r="C51" s="14"/>
      <c r="E51" s="18"/>
      <c r="J51" s="6"/>
    </row>
    <row r="52" spans="2:10" x14ac:dyDescent="0.25">
      <c r="C52" s="14"/>
      <c r="E52" s="18"/>
      <c r="F52" s="14"/>
    </row>
    <row r="53" spans="2:10" x14ac:dyDescent="0.25">
      <c r="F53" s="14"/>
    </row>
    <row r="54" spans="2:10" x14ac:dyDescent="0.25">
      <c r="F54" s="14"/>
    </row>
    <row r="55" spans="2:10" x14ac:dyDescent="0.25">
      <c r="B55" s="1" t="s">
        <v>60</v>
      </c>
      <c r="C55" s="12"/>
      <c r="D55" s="12"/>
      <c r="E55" s="12"/>
      <c r="F55" s="14"/>
      <c r="G55" s="13" t="s">
        <v>26</v>
      </c>
      <c r="H55" s="12"/>
      <c r="I55" s="12"/>
      <c r="J55" s="12"/>
    </row>
    <row r="56" spans="2:10" x14ac:dyDescent="0.25">
      <c r="B56" s="1"/>
      <c r="C56" s="14"/>
      <c r="D56" s="14"/>
      <c r="E56" s="14"/>
      <c r="F56" s="14"/>
      <c r="G56" s="97"/>
      <c r="H56" s="14"/>
      <c r="I56" s="14"/>
      <c r="J56" s="14"/>
    </row>
    <row r="57" spans="2:10" x14ac:dyDescent="0.25">
      <c r="B57" s="1"/>
      <c r="C57" s="14"/>
      <c r="D57" s="14"/>
      <c r="E57" s="14"/>
      <c r="F57" s="14"/>
      <c r="G57" s="97"/>
      <c r="H57" s="14"/>
      <c r="I57" s="14"/>
      <c r="J57" s="14"/>
    </row>
    <row r="58" spans="2:10" x14ac:dyDescent="0.25">
      <c r="B58" s="1"/>
      <c r="C58" s="14"/>
      <c r="D58" s="14"/>
      <c r="E58" s="14"/>
      <c r="F58" s="14"/>
      <c r="G58" s="97"/>
      <c r="H58" s="14"/>
      <c r="I58" s="14"/>
      <c r="J58" s="14"/>
    </row>
    <row r="59" spans="2:10" ht="30" x14ac:dyDescent="0.25">
      <c r="B59" s="101" t="s">
        <v>65</v>
      </c>
      <c r="C59" s="12"/>
      <c r="D59" s="12"/>
      <c r="E59" s="12"/>
      <c r="F59" s="14"/>
      <c r="G59" s="13" t="s">
        <v>26</v>
      </c>
      <c r="H59" s="12"/>
      <c r="I59" s="12"/>
      <c r="J59" s="12"/>
    </row>
    <row r="60" spans="2:10" x14ac:dyDescent="0.25">
      <c r="B60" s="1"/>
      <c r="C60" s="14"/>
      <c r="D60" s="14"/>
      <c r="E60" s="14"/>
      <c r="F60" s="14"/>
      <c r="G60" s="97"/>
      <c r="H60" s="14"/>
      <c r="I60" s="14"/>
      <c r="J60" s="14"/>
    </row>
    <row r="61" spans="2:10" x14ac:dyDescent="0.25">
      <c r="B61" s="1"/>
      <c r="C61" s="14"/>
      <c r="D61" s="14"/>
      <c r="E61" s="14"/>
      <c r="F61" s="14"/>
      <c r="G61" s="97"/>
      <c r="H61" s="14"/>
      <c r="I61" s="14"/>
      <c r="J61" s="14"/>
    </row>
    <row r="62" spans="2:10" x14ac:dyDescent="0.25">
      <c r="B62" s="1"/>
      <c r="C62" s="14"/>
      <c r="D62" s="14"/>
      <c r="E62" s="14"/>
      <c r="G62" s="97"/>
      <c r="H62" s="14"/>
      <c r="I62" s="14"/>
      <c r="J62" s="14"/>
    </row>
    <row r="63" spans="2:10" x14ac:dyDescent="0.25">
      <c r="B63" s="1"/>
      <c r="C63" s="14"/>
      <c r="D63" s="14"/>
      <c r="E63" s="14"/>
      <c r="G63" s="97"/>
      <c r="H63" s="14"/>
      <c r="I63" s="14"/>
      <c r="J63" s="14"/>
    </row>
    <row r="64" spans="2:10" x14ac:dyDescent="0.25">
      <c r="B64" s="1" t="s">
        <v>25</v>
      </c>
      <c r="C64" s="12"/>
      <c r="D64" s="12"/>
      <c r="E64" s="12"/>
      <c r="G64" s="13" t="s">
        <v>26</v>
      </c>
      <c r="H64" s="12"/>
      <c r="I64" s="12"/>
      <c r="J64" s="12"/>
    </row>
    <row r="65" spans="2:2" x14ac:dyDescent="0.25">
      <c r="B65" s="66"/>
    </row>
  </sheetData>
  <mergeCells count="10">
    <mergeCell ref="D5:E5"/>
    <mergeCell ref="H18:J18"/>
    <mergeCell ref="H19:J19"/>
    <mergeCell ref="I9:J9"/>
    <mergeCell ref="D13:J15"/>
    <mergeCell ref="D10:E10"/>
    <mergeCell ref="D9:E9"/>
    <mergeCell ref="D8:E8"/>
    <mergeCell ref="I10:J10"/>
    <mergeCell ref="I11:J11"/>
  </mergeCells>
  <dataValidations count="1">
    <dataValidation type="list" allowBlank="1" showInputMessage="1" showErrorMessage="1" sqref="J20" xr:uid="{00000000-0002-0000-0300-000000000000}">
      <formula1>$U$6:$U$9</formula1>
    </dataValidation>
  </dataValidations>
  <hyperlinks>
    <hyperlink ref="D10" r:id="rId1" xr:uid="{81396A15-B963-4BBB-8775-C4CF2C3A5BA0}"/>
  </hyperlinks>
  <pageMargins left="0.25" right="0.25" top="0.75" bottom="0.75" header="0.3" footer="0.3"/>
  <pageSetup scale="63"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27a243eb-5912-43ea-8b9d-4faf6fc06488" xsi:nil="true"/>
    <_dlc_DocId xmlns="27a243eb-5912-43ea-8b9d-4faf6fc06488">2AUU5YADHTKD-1618930083-28807</_dlc_DocId>
    <_dlc_DocIdUrl xmlns="27a243eb-5912-43ea-8b9d-4faf6fc06488">
      <Url>https://current.magnet.fsu.edu/teams/bmt/internal/_layouts/15/DocIdRedir.aspx?ID=2AUU5YADHTKD-1618930083-28807</Url>
      <Description>2AUU5YADHTKD-1618930083-28807</Description>
    </_dlc_DocIdUrl>
    <Comments xmlns="2025b944-e10e-4db2-8fec-3aade23d83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2418F4BDA91441B51B6C19DACF85BF" ma:contentTypeVersion="17" ma:contentTypeDescription="Create a new document." ma:contentTypeScope="" ma:versionID="3aba0db47175ba7294e77f9721414380">
  <xsd:schema xmlns:xsd="http://www.w3.org/2001/XMLSchema" xmlns:xs="http://www.w3.org/2001/XMLSchema" xmlns:p="http://schemas.microsoft.com/office/2006/metadata/properties" xmlns:ns2="2025b944-e10e-4db2-8fec-3aade23d8302" xmlns:ns3="27a243eb-5912-43ea-8b9d-4faf6fc06488" targetNamespace="http://schemas.microsoft.com/office/2006/metadata/properties" ma:root="true" ma:fieldsID="52a5850236333a40af87c63e4a5a1f9e" ns2:_="" ns3:_="">
    <xsd:import namespace="2025b944-e10e-4db2-8fec-3aade23d8302"/>
    <xsd:import namespace="27a243eb-5912-43ea-8b9d-4faf6fc06488"/>
    <xsd:element name="properties">
      <xsd:complexType>
        <xsd:sequence>
          <xsd:element name="documentManagement">
            <xsd:complexType>
              <xsd:all>
                <xsd:element ref="ns2:Comments"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5b944-e10e-4db2-8fec-3aade23d8302" elementFormDefault="qualified">
    <xsd:import namespace="http://schemas.microsoft.com/office/2006/documentManagement/types"/>
    <xsd:import namespace="http://schemas.microsoft.com/office/infopath/2007/PartnerControls"/>
    <xsd:element name="Comments" ma:index="4" nillable="true" ma:displayName="Comments" ma:internalName="Comments"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a243eb-5912-43ea-8b9d-4faf6fc06488"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false">
      <xsd:simpleType>
        <xsd:restriction base="dms:Boolea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0EB9AC-18D9-4301-BC66-1A82050970A0}">
  <ds:schemaRefs>
    <ds:schemaRef ds:uri="http://schemas.microsoft.com/office/2006/documentManagement/types"/>
    <ds:schemaRef ds:uri="http://purl.org/dc/dcmitype/"/>
    <ds:schemaRef ds:uri="http://purl.org/dc/terms/"/>
    <ds:schemaRef ds:uri="http://schemas.microsoft.com/office/2006/metadata/properties"/>
    <ds:schemaRef ds:uri="27a243eb-5912-43ea-8b9d-4faf6fc06488"/>
    <ds:schemaRef ds:uri="2025b944-e10e-4db2-8fec-3aade23d8302"/>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14B276A7-7E74-421C-A1C9-D9E5918A2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5b944-e10e-4db2-8fec-3aade23d8302"/>
    <ds:schemaRef ds:uri="27a243eb-5912-43ea-8b9d-4faf6fc064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E2BB7B-6FB7-4555-823E-3DF19A85DAC9}">
  <ds:schemaRefs>
    <ds:schemaRef ds:uri="http://schemas.microsoft.com/sharepoint/v3/contenttype/forms"/>
  </ds:schemaRefs>
</ds:datastoreItem>
</file>

<file path=customXml/itemProps4.xml><?xml version="1.0" encoding="utf-8"?>
<ds:datastoreItem xmlns:ds="http://schemas.openxmlformats.org/officeDocument/2006/customXml" ds:itemID="{C7CE2522-7E1B-4449-9D42-167D2A267A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Process</vt:lpstr>
      <vt:lpstr>Expenses</vt:lpstr>
      <vt:lpstr>Income</vt:lpstr>
      <vt:lpstr>Budget Summary</vt:lpstr>
      <vt:lpstr>Expenses!Print_Area</vt:lpstr>
      <vt:lpstr>Income!Print_Area</vt:lpstr>
    </vt:vector>
  </TitlesOfParts>
  <Company>Florida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Debra Booth</dc:creator>
  <cp:lastModifiedBy>Ryan Rodgers</cp:lastModifiedBy>
  <cp:lastPrinted>2022-11-02T18:54:52Z</cp:lastPrinted>
  <dcterms:created xsi:type="dcterms:W3CDTF">2019-04-11T12:43:55Z</dcterms:created>
  <dcterms:modified xsi:type="dcterms:W3CDTF">2024-10-23T19:12:55Z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0x0101009D2418F4BDA91441B51B6C19DACF85BF</vt:lpwstr>
  </property>
  <property fmtid="{D5CDD505-2E9C-101B-9397-08002B2CF9AE}" pid="3" name="_dlc_DocIdItemGuid">
    <vt:lpwstr>44fb7170-4795-43fb-8629-07100f60b047</vt:lpwstr>
  </property>
</Properties>
</file>